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99" activeTab="0"/>
  </bookViews>
  <sheets>
    <sheet name="Табл_ 2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Titles" localSheetId="0">'Табл_ 2'!$5:$6</definedName>
    <definedName name="_xlnm.Print_Area" localSheetId="0">'Табл_ 2'!$A$1:$G$39</definedName>
  </definedNames>
  <calcPr fullCalcOnLoad="1"/>
</workbook>
</file>

<file path=xl/sharedStrings.xml><?xml version="1.0" encoding="utf-8"?>
<sst xmlns="http://schemas.openxmlformats.org/spreadsheetml/2006/main" count="51" uniqueCount="26">
  <si>
    <t>Всего</t>
  </si>
  <si>
    <t>краевой бюджет</t>
  </si>
  <si>
    <t xml:space="preserve">Статус </t>
  </si>
  <si>
    <t xml:space="preserve">Ответственный исполнитель, соисполнители </t>
  </si>
  <si>
    <t xml:space="preserve">Подпрограмма 1 </t>
  </si>
  <si>
    <t xml:space="preserve">Подпрограмма 2 </t>
  </si>
  <si>
    <t>Подпрограмма 3</t>
  </si>
  <si>
    <t xml:space="preserve">Подпрограмма 4 </t>
  </si>
  <si>
    <t>Наименование государственной программы, подпрограммы  государственной программы</t>
  </si>
  <si>
    <r>
      <t xml:space="preserve">Итого 
2014 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 xml:space="preserve"> 2016 годы </t>
    </r>
  </si>
  <si>
    <t>Отдельное мероприятие Программы</t>
  </si>
  <si>
    <t xml:space="preserve"> Информация о ресурсном обеспечении и прогнозной оценке расходов на реализацию целей муниципальной программы  «Городское хозяйство»  на 2014 - 2016 годы  с учетом источников финансирования,   в том числе по уровням бюджетной системы</t>
  </si>
  <si>
    <t>Муниципальная программа</t>
  </si>
  <si>
    <t>«Городское хозяйство»  
на 2014 - 2016 годы</t>
  </si>
  <si>
    <t xml:space="preserve">«Реформирование и модернизация жилищно-коммунального хозяйства и повышение энергетической эффективности» на 2014-2016 годы </t>
  </si>
  <si>
    <t>«Обращение с твердыми бытовыми отходами на территории города» на 2014-2016 годы</t>
  </si>
  <si>
    <t>Обеспечение системы управления муниципальной программой</t>
  </si>
  <si>
    <t>городской бюджет</t>
  </si>
  <si>
    <t>Приложение № 2 
к муниципальной программе " Городское хозяйство» на 2014 - 2016 годы</t>
  </si>
  <si>
    <t xml:space="preserve">Начальник МКУ «Управление строительства 
и жилищно-коммунального хозяйства 
администрации города Канска»                                                                                                                                                                               
</t>
  </si>
  <si>
    <t>П.Н.Иванец</t>
  </si>
  <si>
    <t>«Развитие транспортной системы»  на 2014-2016 годы</t>
  </si>
  <si>
    <t>«Благоустройства города» на 2014-2016 годы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</si>
  <si>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</t>
  </si>
  <si>
    <t xml:space="preserve">Оценка расходов (тыс. руб.), годы
</t>
  </si>
  <si>
    <t>в том числе: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</si>
</sst>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/>
    </xf>
    <xf numFmtId="165" fontId="18" fillId="0" borderId="0" xfId="0" applyNumberFormat="1" applyFont="1" applyFill="1" applyAlignment="1">
      <alignment horizontal="left" vertical="center" wrapText="1"/>
    </xf>
    <xf numFmtId="0" fontId="18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70" fontId="19" fillId="24" borderId="10" xfId="0" applyNumberFormat="1" applyFont="1" applyFill="1" applyBorder="1" applyAlignment="1">
      <alignment horizontal="center" vertical="center"/>
    </xf>
    <xf numFmtId="170" fontId="19" fillId="25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0" fontId="0" fillId="24" borderId="10" xfId="0" applyNumberFormat="1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left" vertical="center" indent="1"/>
    </xf>
    <xf numFmtId="164" fontId="19" fillId="24" borderId="10" xfId="0" applyNumberFormat="1" applyFont="1" applyFill="1" applyBorder="1" applyAlignment="1">
      <alignment horizontal="left" vertical="center" wrapText="1" indent="1"/>
    </xf>
    <xf numFmtId="164" fontId="19" fillId="25" borderId="10" xfId="0" applyNumberFormat="1" applyFont="1" applyFill="1" applyBorder="1" applyAlignment="1">
      <alignment horizontal="left" vertical="center" indent="1"/>
    </xf>
    <xf numFmtId="164" fontId="19" fillId="25" borderId="16" xfId="0" applyNumberFormat="1" applyFont="1" applyFill="1" applyBorder="1" applyAlignment="1">
      <alignment vertical="center" wrapText="1"/>
    </xf>
    <xf numFmtId="164" fontId="19" fillId="25" borderId="17" xfId="0" applyNumberFormat="1" applyFont="1" applyFill="1" applyBorder="1" applyAlignment="1">
      <alignment vertical="center" wrapText="1"/>
    </xf>
    <xf numFmtId="164" fontId="19" fillId="25" borderId="18" xfId="0" applyNumberFormat="1" applyFont="1" applyFill="1" applyBorder="1" applyAlignment="1">
      <alignment horizontal="left" vertical="center" wrapText="1" indent="1"/>
    </xf>
    <xf numFmtId="164" fontId="19" fillId="25" borderId="10" xfId="0" applyNumberFormat="1" applyFont="1" applyFill="1" applyBorder="1" applyAlignment="1">
      <alignment horizontal="left" vertical="center" wrapText="1" indent="1"/>
    </xf>
    <xf numFmtId="0" fontId="0" fillId="24" borderId="16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64" fontId="19" fillId="24" borderId="18" xfId="0" applyNumberFormat="1" applyFont="1" applyFill="1" applyBorder="1" applyAlignment="1">
      <alignment horizontal="left" vertical="center" wrapText="1" indent="1"/>
    </xf>
    <xf numFmtId="164" fontId="19" fillId="24" borderId="18" xfId="0" applyNumberFormat="1" applyFont="1" applyFill="1" applyBorder="1" applyAlignment="1">
      <alignment horizontal="left" vertical="center" indent="1"/>
    </xf>
    <xf numFmtId="3" fontId="19" fillId="25" borderId="10" xfId="0" applyNumberFormat="1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90" zoomScalePageLayoutView="0" workbookViewId="0" topLeftCell="A1">
      <selection activeCell="A36" sqref="A36:C36"/>
    </sheetView>
  </sheetViews>
  <sheetFormatPr defaultColWidth="9.140625" defaultRowHeight="12.75"/>
  <cols>
    <col min="1" max="1" width="17.140625" style="2" customWidth="1"/>
    <col min="2" max="2" width="41.57421875" style="3" customWidth="1"/>
    <col min="3" max="3" width="22.7109375" style="3" customWidth="1"/>
    <col min="4" max="4" width="18.421875" style="3" customWidth="1"/>
    <col min="5" max="5" width="18.57421875" style="3" customWidth="1"/>
    <col min="6" max="6" width="19.57421875" style="3" customWidth="1"/>
    <col min="7" max="7" width="18.421875" style="3" customWidth="1"/>
    <col min="8" max="8" width="0.85546875" style="3" customWidth="1"/>
    <col min="9" max="16384" width="9.140625" style="3" customWidth="1"/>
  </cols>
  <sheetData>
    <row r="1" spans="5:7" ht="24.75" customHeight="1">
      <c r="E1" s="13" t="s">
        <v>18</v>
      </c>
      <c r="F1" s="14"/>
      <c r="G1" s="14"/>
    </row>
    <row r="2" spans="5:7" ht="15" customHeight="1">
      <c r="E2" s="14"/>
      <c r="F2" s="14"/>
      <c r="G2" s="14"/>
    </row>
    <row r="3" spans="5:7" ht="31.5" customHeight="1">
      <c r="E3" s="14"/>
      <c r="F3" s="14"/>
      <c r="G3" s="14"/>
    </row>
    <row r="4" spans="1:7" s="2" customFormat="1" ht="57" customHeight="1">
      <c r="A4" s="15" t="s">
        <v>11</v>
      </c>
      <c r="B4" s="15"/>
      <c r="C4" s="15"/>
      <c r="D4" s="15"/>
      <c r="E4" s="15"/>
      <c r="F4" s="15"/>
      <c r="G4" s="15"/>
    </row>
    <row r="5" spans="1:7" s="1" customFormat="1" ht="30" customHeight="1">
      <c r="A5" s="16" t="s">
        <v>2</v>
      </c>
      <c r="B5" s="18" t="s">
        <v>8</v>
      </c>
      <c r="C5" s="18" t="s">
        <v>3</v>
      </c>
      <c r="D5" s="18" t="s">
        <v>24</v>
      </c>
      <c r="E5" s="19"/>
      <c r="F5" s="19"/>
      <c r="G5" s="19"/>
    </row>
    <row r="6" spans="1:7" s="1" customFormat="1" ht="44.25" customHeight="1">
      <c r="A6" s="17"/>
      <c r="B6" s="20"/>
      <c r="C6" s="18"/>
      <c r="D6" s="8">
        <v>2014</v>
      </c>
      <c r="E6" s="8">
        <v>2015</v>
      </c>
      <c r="F6" s="8">
        <v>2016</v>
      </c>
      <c r="G6" s="7" t="s">
        <v>9</v>
      </c>
    </row>
    <row r="7" spans="1:7" s="10" customFormat="1" ht="20.25">
      <c r="A7" s="23" t="s">
        <v>12</v>
      </c>
      <c r="B7" s="23" t="s">
        <v>13</v>
      </c>
      <c r="C7" s="33" t="s">
        <v>0</v>
      </c>
      <c r="D7" s="21">
        <f>D31+D27+D23+D19+D15+D11</f>
        <v>274244.34900000005</v>
      </c>
      <c r="E7" s="21">
        <f>E31+E27+E23+E19+E15+E11</f>
        <v>276498.516</v>
      </c>
      <c r="F7" s="21">
        <f>F31+F27+F23+F19+F15+F11</f>
        <v>267261.205</v>
      </c>
      <c r="G7" s="21">
        <f>G31+G27+G23+G19+G15+G11</f>
        <v>818004.07</v>
      </c>
    </row>
    <row r="8" spans="1:7" s="10" customFormat="1" ht="20.25">
      <c r="A8" s="23"/>
      <c r="B8" s="23"/>
      <c r="C8" s="33" t="s">
        <v>25</v>
      </c>
      <c r="D8" s="21"/>
      <c r="E8" s="21"/>
      <c r="F8" s="21"/>
      <c r="G8" s="21"/>
    </row>
    <row r="9" spans="1:7" s="10" customFormat="1" ht="20.25">
      <c r="A9" s="24"/>
      <c r="B9" s="25"/>
      <c r="C9" s="34" t="s">
        <v>17</v>
      </c>
      <c r="D9" s="21">
        <f>D13+D17+D21+D25+D33</f>
        <v>137785.249</v>
      </c>
      <c r="E9" s="21">
        <f>E13+E17+E21+E25+E33</f>
        <v>131503.316</v>
      </c>
      <c r="F9" s="21">
        <f>F13+F17+F21+F25+F33</f>
        <v>132113.105</v>
      </c>
      <c r="G9" s="21">
        <f>G13+G17+G21+G25+G33</f>
        <v>401401.67</v>
      </c>
    </row>
    <row r="10" spans="1:7" s="10" customFormat="1" ht="20.25">
      <c r="A10" s="24"/>
      <c r="B10" s="25"/>
      <c r="C10" s="34" t="s">
        <v>1</v>
      </c>
      <c r="D10" s="21">
        <f>D26+D18+D30+D34</f>
        <v>136459.1</v>
      </c>
      <c r="E10" s="21">
        <f>E14+E18+E22+E26+E30+E34</f>
        <v>144995.2</v>
      </c>
      <c r="F10" s="21">
        <f>F26+F18+F30+F34</f>
        <v>135148.1</v>
      </c>
      <c r="G10" s="21">
        <f>G26+G18+G27</f>
        <v>416602.4</v>
      </c>
    </row>
    <row r="11" spans="1:7" s="10" customFormat="1" ht="20.25">
      <c r="A11" s="26" t="s">
        <v>4</v>
      </c>
      <c r="B11" s="27" t="s">
        <v>21</v>
      </c>
      <c r="C11" s="35" t="s">
        <v>0</v>
      </c>
      <c r="D11" s="22">
        <f>D13+D14</f>
        <v>72057.274</v>
      </c>
      <c r="E11" s="22">
        <f>E13+E14</f>
        <v>77377.56</v>
      </c>
      <c r="F11" s="22">
        <f>F13+F14</f>
        <v>76213.96</v>
      </c>
      <c r="G11" s="22">
        <f>G13+G14</f>
        <v>225648.794</v>
      </c>
    </row>
    <row r="12" spans="1:7" s="10" customFormat="1" ht="20.25">
      <c r="A12" s="28"/>
      <c r="B12" s="29"/>
      <c r="C12" s="38" t="s">
        <v>25</v>
      </c>
      <c r="D12" s="36"/>
      <c r="E12" s="36"/>
      <c r="F12" s="36"/>
      <c r="G12" s="37"/>
    </row>
    <row r="13" spans="1:7" s="10" customFormat="1" ht="20.25">
      <c r="A13" s="28"/>
      <c r="B13" s="29"/>
      <c r="C13" s="39" t="s">
        <v>17</v>
      </c>
      <c r="D13" s="22">
        <v>72057.274</v>
      </c>
      <c r="E13" s="22">
        <v>77377.56</v>
      </c>
      <c r="F13" s="22">
        <v>76213.96</v>
      </c>
      <c r="G13" s="22">
        <f>SUM(D13:F13)</f>
        <v>225648.794</v>
      </c>
    </row>
    <row r="14" spans="1:7" s="10" customFormat="1" ht="20.25">
      <c r="A14" s="30"/>
      <c r="B14" s="29"/>
      <c r="C14" s="39" t="s">
        <v>1</v>
      </c>
      <c r="D14" s="44">
        <v>0</v>
      </c>
      <c r="E14" s="44">
        <v>0</v>
      </c>
      <c r="F14" s="44">
        <v>0</v>
      </c>
      <c r="G14" s="44">
        <v>0</v>
      </c>
    </row>
    <row r="15" spans="1:7" s="10" customFormat="1" ht="20.25">
      <c r="A15" s="26" t="s">
        <v>5</v>
      </c>
      <c r="B15" s="27" t="s">
        <v>14</v>
      </c>
      <c r="C15" s="35" t="s">
        <v>0</v>
      </c>
      <c r="D15" s="22">
        <f>SUM(D17:D18)</f>
        <v>145991.7</v>
      </c>
      <c r="E15" s="22">
        <f>SUM(E17:E18)</f>
        <v>153235.17</v>
      </c>
      <c r="F15" s="22">
        <f>SUM(F17:F18)</f>
        <v>144374.46000000002</v>
      </c>
      <c r="G15" s="22">
        <f>SUM(D15:F15)</f>
        <v>443601.33</v>
      </c>
    </row>
    <row r="16" spans="1:7" s="10" customFormat="1" ht="20.25">
      <c r="A16" s="28"/>
      <c r="B16" s="29"/>
      <c r="C16" s="38" t="s">
        <v>25</v>
      </c>
      <c r="D16" s="36"/>
      <c r="E16" s="36"/>
      <c r="F16" s="36"/>
      <c r="G16" s="37"/>
    </row>
    <row r="17" spans="1:7" s="10" customFormat="1" ht="20.25">
      <c r="A17" s="28"/>
      <c r="B17" s="29"/>
      <c r="C17" s="39" t="s">
        <v>17</v>
      </c>
      <c r="D17" s="22">
        <v>10173.600000000006</v>
      </c>
      <c r="E17" s="22">
        <v>8880.970000000001</v>
      </c>
      <c r="F17" s="22">
        <v>9867.36</v>
      </c>
      <c r="G17" s="22">
        <f>SUM(D17:F17)</f>
        <v>28921.930000000008</v>
      </c>
    </row>
    <row r="18" spans="1:7" s="10" customFormat="1" ht="20.25">
      <c r="A18" s="30"/>
      <c r="B18" s="29"/>
      <c r="C18" s="39" t="s">
        <v>1</v>
      </c>
      <c r="D18" s="22">
        <v>135818.1</v>
      </c>
      <c r="E18" s="22">
        <v>144354.2</v>
      </c>
      <c r="F18" s="22">
        <v>134507.1</v>
      </c>
      <c r="G18" s="22">
        <f>F18+E18+D18</f>
        <v>414679.4</v>
      </c>
    </row>
    <row r="19" spans="1:7" s="11" customFormat="1" ht="15.75">
      <c r="A19" s="26" t="s">
        <v>6</v>
      </c>
      <c r="B19" s="26" t="s">
        <v>15</v>
      </c>
      <c r="C19" s="35" t="s">
        <v>0</v>
      </c>
      <c r="D19" s="22">
        <f>SUM(D21)</f>
        <v>1078.942</v>
      </c>
      <c r="E19" s="22">
        <f>SUM(E21)</f>
        <v>1257.639</v>
      </c>
      <c r="F19" s="22">
        <f>SUM(F21)</f>
        <v>157.33</v>
      </c>
      <c r="G19" s="22">
        <f>SUM(G21:G21)</f>
        <v>2493.911</v>
      </c>
    </row>
    <row r="20" spans="1:7" s="11" customFormat="1" ht="18" customHeight="1">
      <c r="A20" s="28"/>
      <c r="B20" s="28"/>
      <c r="C20" s="38" t="s">
        <v>25</v>
      </c>
      <c r="D20" s="36"/>
      <c r="E20" s="36"/>
      <c r="F20" s="36"/>
      <c r="G20" s="37"/>
    </row>
    <row r="21" spans="1:7" s="11" customFormat="1" ht="18.75" customHeight="1">
      <c r="A21" s="28"/>
      <c r="B21" s="28"/>
      <c r="C21" s="39" t="s">
        <v>17</v>
      </c>
      <c r="D21" s="22">
        <v>1078.942</v>
      </c>
      <c r="E21" s="22">
        <v>1257.639</v>
      </c>
      <c r="F21" s="22">
        <v>157.33</v>
      </c>
      <c r="G21" s="22">
        <f>SUM(D21:F21)</f>
        <v>2493.911</v>
      </c>
    </row>
    <row r="22" spans="1:7" s="11" customFormat="1" ht="18.75" customHeight="1">
      <c r="A22" s="30"/>
      <c r="B22" s="30"/>
      <c r="C22" s="39" t="s">
        <v>1</v>
      </c>
      <c r="D22" s="44">
        <v>0</v>
      </c>
      <c r="E22" s="44">
        <v>0</v>
      </c>
      <c r="F22" s="44">
        <v>0</v>
      </c>
      <c r="G22" s="44">
        <v>0</v>
      </c>
    </row>
    <row r="23" spans="1:7" s="10" customFormat="1" ht="20.25">
      <c r="A23" s="26" t="s">
        <v>7</v>
      </c>
      <c r="B23" s="27" t="s">
        <v>22</v>
      </c>
      <c r="C23" s="35" t="s">
        <v>0</v>
      </c>
      <c r="D23" s="22">
        <f>SUM(D25:D26)</f>
        <v>42399.718</v>
      </c>
      <c r="E23" s="22">
        <f>SUM(E25:E26)</f>
        <v>31619.429</v>
      </c>
      <c r="F23" s="22">
        <f>SUM(F25:F26)</f>
        <v>33167.267</v>
      </c>
      <c r="G23" s="22">
        <f>SUM(G25:G26)</f>
        <v>107186.41399999999</v>
      </c>
    </row>
    <row r="24" spans="1:7" s="10" customFormat="1" ht="20.25">
      <c r="A24" s="28"/>
      <c r="B24" s="29"/>
      <c r="C24" s="38" t="s">
        <v>25</v>
      </c>
      <c r="D24" s="36"/>
      <c r="E24" s="36"/>
      <c r="F24" s="36"/>
      <c r="G24" s="37"/>
    </row>
    <row r="25" spans="1:7" s="10" customFormat="1" ht="20.25">
      <c r="A25" s="28"/>
      <c r="B25" s="29"/>
      <c r="C25" s="39" t="s">
        <v>17</v>
      </c>
      <c r="D25" s="22">
        <v>42359.718</v>
      </c>
      <c r="E25" s="22">
        <v>31579.429</v>
      </c>
      <c r="F25" s="22">
        <v>33127.267</v>
      </c>
      <c r="G25" s="22">
        <f>SUM(D25:F25)</f>
        <v>107066.41399999999</v>
      </c>
    </row>
    <row r="26" spans="1:7" s="10" customFormat="1" ht="20.25">
      <c r="A26" s="30"/>
      <c r="B26" s="29"/>
      <c r="C26" s="39" t="s">
        <v>1</v>
      </c>
      <c r="D26" s="22">
        <v>40</v>
      </c>
      <c r="E26" s="22">
        <v>40</v>
      </c>
      <c r="F26" s="22">
        <v>40</v>
      </c>
      <c r="G26" s="22">
        <f>F26+E26+D26</f>
        <v>120</v>
      </c>
    </row>
    <row r="27" spans="1:7" s="11" customFormat="1" ht="23.25" customHeight="1">
      <c r="A27" s="23" t="s">
        <v>10</v>
      </c>
      <c r="B27" s="23" t="s">
        <v>23</v>
      </c>
      <c r="C27" s="33" t="s">
        <v>0</v>
      </c>
      <c r="D27" s="21">
        <f>SUM(D30:D30)</f>
        <v>601</v>
      </c>
      <c r="E27" s="21">
        <f>SUM(E30:E30)</f>
        <v>601</v>
      </c>
      <c r="F27" s="21">
        <f>SUM(F30:F30)</f>
        <v>601</v>
      </c>
      <c r="G27" s="21">
        <f>SUM(D27:F27)</f>
        <v>1803</v>
      </c>
    </row>
    <row r="28" spans="1:7" s="11" customFormat="1" ht="21" customHeight="1">
      <c r="A28" s="31"/>
      <c r="B28" s="25"/>
      <c r="C28" s="42" t="s">
        <v>25</v>
      </c>
      <c r="D28" s="40"/>
      <c r="E28" s="40"/>
      <c r="F28" s="40"/>
      <c r="G28" s="41"/>
    </row>
    <row r="29" spans="1:7" s="11" customFormat="1" ht="18" customHeight="1">
      <c r="A29" s="31"/>
      <c r="B29" s="25"/>
      <c r="C29" s="42" t="s">
        <v>17</v>
      </c>
      <c r="D29" s="32"/>
      <c r="E29" s="32"/>
      <c r="F29" s="32"/>
      <c r="G29" s="32"/>
    </row>
    <row r="30" spans="1:7" s="11" customFormat="1" ht="25.5" customHeight="1">
      <c r="A30" s="31"/>
      <c r="B30" s="25"/>
      <c r="C30" s="42" t="s">
        <v>1</v>
      </c>
      <c r="D30" s="21">
        <v>601</v>
      </c>
      <c r="E30" s="21">
        <v>601</v>
      </c>
      <c r="F30" s="21">
        <v>601</v>
      </c>
      <c r="G30" s="21">
        <f>SUM(D30:F30)</f>
        <v>1803</v>
      </c>
    </row>
    <row r="31" spans="1:7" s="11" customFormat="1" ht="15.75">
      <c r="A31" s="23" t="s">
        <v>10</v>
      </c>
      <c r="B31" s="23" t="s">
        <v>16</v>
      </c>
      <c r="C31" s="43" t="s">
        <v>0</v>
      </c>
      <c r="D31" s="21">
        <f>SUM(D33:D34)</f>
        <v>12115.715</v>
      </c>
      <c r="E31" s="21">
        <f>SUM(E33:E34)</f>
        <v>12407.718</v>
      </c>
      <c r="F31" s="21">
        <f>SUM(F33:F34)</f>
        <v>12747.188</v>
      </c>
      <c r="G31" s="21">
        <f>SUM(D31:F31)</f>
        <v>37270.621</v>
      </c>
    </row>
    <row r="32" spans="1:7" s="11" customFormat="1" ht="15.75">
      <c r="A32" s="31"/>
      <c r="B32" s="23"/>
      <c r="C32" s="38" t="s">
        <v>25</v>
      </c>
      <c r="D32" s="40"/>
      <c r="E32" s="40"/>
      <c r="F32" s="40"/>
      <c r="G32" s="41"/>
    </row>
    <row r="33" spans="1:7" s="11" customFormat="1" ht="15.75">
      <c r="A33" s="31"/>
      <c r="B33" s="23"/>
      <c r="C33" s="34" t="s">
        <v>17</v>
      </c>
      <c r="D33" s="21">
        <v>12115.715</v>
      </c>
      <c r="E33" s="21">
        <v>12407.718</v>
      </c>
      <c r="F33" s="21">
        <v>12747.188</v>
      </c>
      <c r="G33" s="21">
        <f>SUM(D33:F33)</f>
        <v>37270.621</v>
      </c>
    </row>
    <row r="34" spans="1:7" s="11" customFormat="1" ht="15.75">
      <c r="A34" s="31"/>
      <c r="B34" s="23"/>
      <c r="C34" s="34" t="s">
        <v>1</v>
      </c>
      <c r="D34" s="45">
        <v>0</v>
      </c>
      <c r="E34" s="45">
        <v>0</v>
      </c>
      <c r="F34" s="45">
        <v>0</v>
      </c>
      <c r="G34" s="45">
        <v>0</v>
      </c>
    </row>
    <row r="36" spans="1:11" ht="70.5" customHeight="1">
      <c r="A36" s="12" t="s">
        <v>19</v>
      </c>
      <c r="B36" s="12"/>
      <c r="C36" s="12"/>
      <c r="D36" s="4"/>
      <c r="E36" s="4"/>
      <c r="F36" s="5"/>
      <c r="G36" s="6" t="s">
        <v>20</v>
      </c>
      <c r="H36" s="6"/>
      <c r="I36" s="6"/>
      <c r="J36" s="6"/>
      <c r="K36" s="6"/>
    </row>
    <row r="37" ht="18.75">
      <c r="G37" s="9"/>
    </row>
    <row r="38" ht="18.75">
      <c r="F38" s="2"/>
    </row>
  </sheetData>
  <sheetProtection/>
  <mergeCells count="21">
    <mergeCell ref="E1:G3"/>
    <mergeCell ref="A27:A30"/>
    <mergeCell ref="A4:G4"/>
    <mergeCell ref="A5:A6"/>
    <mergeCell ref="D5:G5"/>
    <mergeCell ref="B5:B6"/>
    <mergeCell ref="C5:C6"/>
    <mergeCell ref="B27:B30"/>
    <mergeCell ref="A7:A10"/>
    <mergeCell ref="A15:A18"/>
    <mergeCell ref="A23:A26"/>
    <mergeCell ref="A11:A14"/>
    <mergeCell ref="B7:B10"/>
    <mergeCell ref="B11:B14"/>
    <mergeCell ref="B15:B18"/>
    <mergeCell ref="B19:B22"/>
    <mergeCell ref="A19:A22"/>
    <mergeCell ref="A31:A34"/>
    <mergeCell ref="B31:B34"/>
    <mergeCell ref="A36:C36"/>
    <mergeCell ref="B23:B26"/>
  </mergeCells>
  <printOptions horizontalCentered="1"/>
  <pageMargins left="0.4330708661417323" right="0.5905511811023623" top="0.1968503937007874" bottom="0.2755905511811024" header="0.1968503937007874" footer="0.2755905511811024"/>
  <pageSetup fitToHeight="0" fitToWidth="1" horizontalDpi="300" verticalDpi="300" orientation="landscape" paperSize="9" scale="88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FLIK</dc:creator>
  <cp:keywords/>
  <dc:description/>
  <cp:lastModifiedBy>122</cp:lastModifiedBy>
  <cp:lastPrinted>2013-11-12T07:51:52Z</cp:lastPrinted>
  <dcterms:created xsi:type="dcterms:W3CDTF">2013-05-08T06:43:10Z</dcterms:created>
  <dcterms:modified xsi:type="dcterms:W3CDTF">2013-11-13T05:15:27Z</dcterms:modified>
  <cp:category/>
  <cp:version/>
  <cp:contentType/>
  <cp:contentStatus/>
</cp:coreProperties>
</file>