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2"/>
  </bookViews>
  <sheets>
    <sheet name="Прилож.1 к прог." sheetId="2" r:id="rId1"/>
    <sheet name="Прилож.2к прогр Ресурс.обесп." sheetId="3" r:id="rId2"/>
    <sheet name="Прилож.3 к прог. муп.зад." sheetId="4" r:id="rId3"/>
    <sheet name="Прилож.1Цел.пок.к пасп." sheetId="5" r:id="rId4"/>
    <sheet name="приложение 2" sheetId="6" r:id="rId5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H12" i="3" l="1"/>
  <c r="G31" i="3"/>
  <c r="F31" i="3"/>
  <c r="E31" i="3"/>
  <c r="H35" i="3"/>
  <c r="H36" i="3"/>
  <c r="G9" i="3" l="1"/>
  <c r="F9" i="3"/>
  <c r="E9" i="3"/>
  <c r="G13" i="3"/>
  <c r="F13" i="3"/>
  <c r="E13" i="3"/>
  <c r="H15" i="3"/>
  <c r="H31" i="3" l="1"/>
  <c r="G10" i="3"/>
  <c r="F10" i="3"/>
  <c r="E10" i="3"/>
  <c r="G11" i="3"/>
  <c r="F11" i="3"/>
  <c r="E11" i="3"/>
  <c r="J11" i="2"/>
  <c r="I11" i="2"/>
  <c r="H11" i="2"/>
  <c r="G7" i="3" l="1"/>
  <c r="F7" i="3"/>
  <c r="E7" i="3"/>
  <c r="K13" i="2"/>
  <c r="K10" i="2" s="1"/>
  <c r="K16" i="2"/>
  <c r="K11" i="2"/>
  <c r="H10" i="3" l="1"/>
  <c r="H9" i="3"/>
  <c r="G37" i="3"/>
  <c r="F37" i="3"/>
  <c r="E37" i="3"/>
  <c r="H40" i="3"/>
  <c r="H39" i="3"/>
  <c r="H34" i="3"/>
  <c r="G25" i="3"/>
  <c r="F25" i="3"/>
  <c r="E25" i="3"/>
  <c r="H28" i="3"/>
  <c r="H29" i="3"/>
  <c r="G19" i="3"/>
  <c r="F19" i="3"/>
  <c r="E19" i="3"/>
  <c r="H22" i="3"/>
  <c r="H19" i="3" s="1"/>
  <c r="H17" i="3"/>
  <c r="H16" i="3"/>
  <c r="H13" i="3" l="1"/>
  <c r="H25" i="3"/>
  <c r="H37" i="3"/>
  <c r="H11" i="3"/>
  <c r="H7" i="3" s="1"/>
  <c r="J23" i="2"/>
  <c r="I23" i="2"/>
  <c r="H23" i="2"/>
  <c r="K23" i="2" l="1"/>
  <c r="K25" i="2"/>
  <c r="K22" i="2"/>
  <c r="K20" i="2" s="1"/>
  <c r="J20" i="2"/>
  <c r="I20" i="2"/>
  <c r="H20" i="2"/>
  <c r="J17" i="2"/>
  <c r="I17" i="2"/>
  <c r="H17" i="2"/>
  <c r="K19" i="2"/>
  <c r="J14" i="2"/>
  <c r="J8" i="2" s="1"/>
  <c r="I14" i="2"/>
  <c r="H14" i="2"/>
  <c r="H8" i="2" s="1"/>
  <c r="I8" i="2" l="1"/>
  <c r="K17" i="2"/>
  <c r="K14" i="2"/>
  <c r="K8" i="2" l="1"/>
</calcChain>
</file>

<file path=xl/sharedStrings.xml><?xml version="1.0" encoding="utf-8"?>
<sst xmlns="http://schemas.openxmlformats.org/spreadsheetml/2006/main" count="372" uniqueCount="164">
  <si>
    <t>№ п/п</t>
  </si>
  <si>
    <t>1.1.</t>
  </si>
  <si>
    <t>2.1</t>
  </si>
  <si>
    <t>2.2</t>
  </si>
  <si>
    <t>4.1</t>
  </si>
  <si>
    <t>4.2</t>
  </si>
  <si>
    <t>4.3</t>
  </si>
  <si>
    <t>Статус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</si>
  <si>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</si>
  <si>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</si>
  <si>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</si>
  <si>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</si>
  <si>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РзПр</t>
  </si>
  <si>
    <t>ЦСР</t>
  </si>
  <si>
    <t>ВР</t>
  </si>
  <si>
    <t>Отчетный финансовый год</t>
  </si>
  <si>
    <t>Первый год планового периода</t>
  </si>
  <si>
    <t>Второй  год планового периода</t>
  </si>
  <si>
    <t>Итого на период</t>
  </si>
  <si>
    <t>Муниципальная программа</t>
  </si>
  <si>
    <t>Подпрограмма 1</t>
  </si>
  <si>
    <t>Всего расходные обязательства по программе</t>
  </si>
  <si>
    <t>Всего расходные обязательства по подпрограмме</t>
  </si>
  <si>
    <t xml:space="preserve">Подпрограмма 2 </t>
  </si>
  <si>
    <t>Социальная поддержка семей, имеющих детей</t>
  </si>
  <si>
    <t>Подпрограмма 3</t>
  </si>
  <si>
    <t>Подпрограмма 4</t>
  </si>
  <si>
    <t>Обеспечение социальной поддержки граждан на оплату жилого помещения и коммунальных услуг</t>
  </si>
  <si>
    <t>Подпрограмма 5</t>
  </si>
  <si>
    <t>Повышение качества и доступности социальных услуг населению</t>
  </si>
  <si>
    <t>Информация о ресурсном обеспечении и прогнозной оценке расходов на реализацию целей муниципальной программы города Канска с учетом источников финансирования, в том числе по уровням бюджетной системы</t>
  </si>
  <si>
    <t>Наименование муниципальной программы, подпрограммы</t>
  </si>
  <si>
    <t>Источники финансирования</t>
  </si>
  <si>
    <t xml:space="preserve">Всего                    </t>
  </si>
  <si>
    <t xml:space="preserve">в том числе:             </t>
  </si>
  <si>
    <t>городской бюджет</t>
  </si>
  <si>
    <t xml:space="preserve">краевой бюджет           </t>
  </si>
  <si>
    <t xml:space="preserve">федеральный бюджет (*)   </t>
  </si>
  <si>
    <t xml:space="preserve">внебюджетные  источники                 </t>
  </si>
  <si>
    <t>Подпрограмма 2</t>
  </si>
  <si>
    <t>Повышение качества  и доступности социальных услуг населению</t>
  </si>
  <si>
    <t>Наименование услуги,  показателя объёма услуги (работы)</t>
  </si>
  <si>
    <t>Значение показателя объёма услуги (работы)</t>
  </si>
  <si>
    <t>в том числе по ГРБС</t>
  </si>
  <si>
    <t>Управление социальной защиты населения администрации города Канска</t>
  </si>
  <si>
    <t>X</t>
  </si>
  <si>
    <t>№
п/п</t>
  </si>
  <si>
    <t>Цели,
задачи,
показатели</t>
  </si>
  <si>
    <t>Единица измерения</t>
  </si>
  <si>
    <t>Вес показателя</t>
  </si>
  <si>
    <t>Источник информации</t>
  </si>
  <si>
    <t xml:space="preserve">
Отчетный финансовый год
(2012 год)
</t>
  </si>
  <si>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</si>
  <si>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</si>
  <si>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</si>
  <si>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</si>
  <si>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Целевой
показатель 1 </t>
  </si>
  <si>
    <t>Удельный вес граждан, получающих меры социальной поддержки адресно (с учетом доходности), в общей численности граждан, имеющих на них право</t>
  </si>
  <si>
    <t>%</t>
  </si>
  <si>
    <t xml:space="preserve"> 1.1</t>
  </si>
  <si>
    <t>Значения целевых показателей на долгосрочный период</t>
  </si>
  <si>
    <t>Цель, целевые показатели</t>
  </si>
  <si>
    <t>Текущий финансовый год</t>
  </si>
  <si>
    <t>Очередной финансовый год</t>
  </si>
  <si>
    <t>Плановый период</t>
  </si>
  <si>
    <t>Долгосрочный период по годам</t>
  </si>
  <si>
    <t>первый год планового периода</t>
  </si>
  <si>
    <t>второй год планового периода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</si>
  <si>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</si>
  <si>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</si>
  <si>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</si>
  <si>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</si>
  <si>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</si>
  <si>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</si>
  <si>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</si>
  <si>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</si>
  <si>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</si>
  <si>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</si>
  <si>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</si>
  <si>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</si>
  <si>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</si>
  <si>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2.1.</t>
  </si>
  <si>
    <t>2.2.</t>
  </si>
  <si>
    <t xml:space="preserve">Приложение № 2
к Паспорту муниципальной программы города Канска
«Социальная поддержка населения 
 на 2014-2016 годы» </t>
  </si>
  <si>
    <t>Среднемесячная номинальная начисленная заработная плата работников   Комплексного центра социального обслуживания населения г. Канска</t>
  </si>
  <si>
    <t>Подпрограмма 3: Обеспечение социальной поддержки граждан на оплату  жилого помещения и коммунальных услуг</t>
  </si>
  <si>
    <t>Цель: Полное и своевременное исполнение переданных государственных полномочий по предоставлению мер социальной поддержки населению</t>
  </si>
  <si>
    <t>Задача 2: Создание благоприятных условий для функционирования института семьи, рождения детей</t>
  </si>
  <si>
    <t>Подпрограмма 2: Социальная поддержка семей, имеющих детей</t>
  </si>
  <si>
    <t>Удельный вес семей с детьми, получающих меры социальной поддержки, в общей численности семей с детьми, имеющих на них право</t>
  </si>
  <si>
    <t>Доля оздоровленных детей из числа детей, находящихся в трудной жизненной ситуации, подлежащих оздоровлению в городе Канске</t>
  </si>
  <si>
    <t>ведомственная отчетность</t>
  </si>
  <si>
    <t>Цель 2: Повышение качества и доступности предоставления услуг по социальному обслуживанию</t>
  </si>
  <si>
    <t>Доля граждан, получивших услуги в учреждениях социального обслуживания населения, в общем числе граждан, обратившихся за их получением</t>
  </si>
  <si>
    <t>Целевой
показатель 2</t>
  </si>
  <si>
    <t>Целевой
показатель 3</t>
  </si>
  <si>
    <t>руб.</t>
  </si>
  <si>
    <t>Задача 3: Обеспечение потребностей граждан пожилого возраста, инвалидов, включая детей – инвалидов, семей и детей в социальном обслуживании</t>
  </si>
  <si>
    <t>Подпрограмма 4: Повышение качества и доступности социальных услуг населению</t>
  </si>
  <si>
    <t>Удельный вес граждан, получающих меры социальной поддержки на оплату жилого пемещения и коммунальных услуг, в общей численности граждан,проживающих на территории города и имеющих  право на их получение</t>
  </si>
  <si>
    <t>Доля граждан, получающих регулярные денежные выплаты, от числа граждан, имеющих право на меры социальной поддержки</t>
  </si>
  <si>
    <t>данные Росстата</t>
  </si>
  <si>
    <t>ед.</t>
  </si>
  <si>
    <t>социальный паспорт муниципального образования, отчетные формы учреждения социального обслуживания граждан пожилого возроста и инвалидов</t>
  </si>
  <si>
    <t>3.1.</t>
  </si>
  <si>
    <t>Подпрограмма 5: Обеспечение реализации муниципальной программы и прочие мероприятия</t>
  </si>
  <si>
    <t>5.1</t>
  </si>
  <si>
    <t>5.2</t>
  </si>
  <si>
    <t>5.3</t>
  </si>
  <si>
    <t>Уровень исполнения субвенций на реализацию переданных полномочий края</t>
  </si>
  <si>
    <t>годовой отчет об исполнении бюджета</t>
  </si>
  <si>
    <t>Уровень удовлетворенности жителей города Канска  качеством предоставления государственных и муниципальных  услуг в сфере социальной поддержки населения</t>
  </si>
  <si>
    <t>Удельный вес обоснованных жалоб к числу граждан, которым предоставлены государственные услуги по социальной поддержке в календарном году</t>
  </si>
  <si>
    <t>не более 0,1</t>
  </si>
  <si>
    <t>Начальник управления</t>
  </si>
  <si>
    <t>В.Э. Поляков</t>
  </si>
  <si>
    <t>Цель : Повышение качества и доступности предоставления государственных услуг по социальному обслуживанию</t>
  </si>
  <si>
    <t xml:space="preserve">Среднемесячная номинальная начисленная заработная плата работникам муниципального  учреждения  социального обслуживания населения </t>
  </si>
  <si>
    <t xml:space="preserve">Удельный вес обоснованных жалоб на качество предоставления услуг муниципальным учреждением  социального обслуживания населения к общему количеству получателей данных услуг в календарном году </t>
  </si>
  <si>
    <t>Уровень удовлетворенности граждан качеством предоставления услуг  муниципальным  учреждением социального обслуживания населения</t>
  </si>
  <si>
    <t>Доля граждан, получивших  услуги в учреждении  социального обслуживания населения, в общем числе граждан, обратившихся за их получением</t>
  </si>
  <si>
    <t>Наименование услуги и её содержание:</t>
  </si>
  <si>
    <t>Показатель объема услуги (работы):</t>
  </si>
  <si>
    <t>Второй год планового периода</t>
  </si>
  <si>
    <t>Социальное обслуживание детей-сирот и детей, оставшихся без попечения родителей ( за исключением детей, обучающихся в образовательных учреждениях), безнадзорных детей, детей-инвалидов в нестационарных условиях</t>
  </si>
  <si>
    <t>Прогноз сводных показателей муниципального задания</t>
  </si>
  <si>
    <t>Социальная поддержка населения на 2014-2016 годы</t>
  </si>
  <si>
    <t>Повышение качества жизни отдельных категорий граждан, в том числе инвалидов, степени их социальной защищённости</t>
  </si>
  <si>
    <t xml:space="preserve">Обеспечение реализации муниципальной программы </t>
  </si>
  <si>
    <t>Задача 1: Предоставление мер социальной поддержки отдельным категориям граждан, в том числе  инвалидам</t>
  </si>
  <si>
    <t>Подпрограмма 1: Повышение качества жизни отдельных категорий граждан в том числе  инвалидов, степени их социальной защищенности</t>
  </si>
  <si>
    <t xml:space="preserve">Социальное обслуживание на дому, граждан пожилого возраста (женщины старше 55 лет, мужчины старше 60 лет), инвалидов (в том числе дети-инвалиды), отдельных категорий граждан, попавших в трудную жизненную ситуацию. </t>
  </si>
  <si>
    <t xml:space="preserve">Социально - медицинское обслуживание на дому, граждан пожилого возраста (женщины старше 55 лет, мужчины старше 60 лет), инвалидов (в том числе дети-инвалиды), отдельных категорий граждан, попавших в трудную жизненную ситуацию. </t>
  </si>
  <si>
    <t xml:space="preserve">Срочное социальное обслуживание, граждан пожилого возраста (женщины старше 55 лет, мужчины старше 60 лет), инвалидов (в том числе дети-инвалиды), отдельных категорий граждан, попавших в трудную жизненную ситуацию. </t>
  </si>
  <si>
    <t xml:space="preserve">Социально консультативная помощь, гражданам  пожилого возраста (женщины старше 55 лет, мужчины старше 60 лет), инвалидам (в том числе дети-инвалиды), отдельным категориям граждан, попавших в трудную жизненную ситуацию. </t>
  </si>
  <si>
    <t xml:space="preserve">Социально-реабилитационные услуги в нестационарных условиях, гражданам  пожилого возраста (женщины старше 55 лет, мужчины старше 60 лет), инвалидам (в том числе дети-инвалиды), отдельным категориям граждан, попавших в трудную жизненную ситуацию. </t>
  </si>
  <si>
    <t>Перечень целевых  показателей и показателей результативности программы с расшифровкой плановых значений по годам её реализации</t>
  </si>
  <si>
    <t>Информация о распределении планируемых расходов по основным мероприятиям программы, подпрограммам муниципальной программы  города Канска</t>
  </si>
  <si>
    <t>Охват граждан пожилого возраста и инвалидов всеми видами социального обслуживания на дому (на 1000 пенсионеров)</t>
  </si>
  <si>
    <t>Расходы (тыс.руб.) годы</t>
  </si>
  <si>
    <t>Расходы  городского бюджета  на оказание  (выполнение)  муниципальной услуги (работы), тыс.руб.</t>
  </si>
  <si>
    <t>Наименование услуги (работы) и её содержание:</t>
  </si>
  <si>
    <t>Наименование услуги  (работы) и её содержание:</t>
  </si>
  <si>
    <t>не менее 91</t>
  </si>
  <si>
    <t>не менее 90</t>
  </si>
  <si>
    <t>не менее 99</t>
  </si>
  <si>
    <t>не менее 62</t>
  </si>
  <si>
    <t>Оценка расходов (тыс.руб.) годы</t>
  </si>
  <si>
    <t>Муниципальная программа города Канска "Социальная поддержка населения на 2014-2016 годы"</t>
  </si>
  <si>
    <t>ед. изм.</t>
  </si>
  <si>
    <t>чел.</t>
  </si>
  <si>
    <t>Количество потребителей.</t>
  </si>
  <si>
    <t>Задача 4. Создание условий  для эффективного развития сферы социальной поддержки и социального обслуживания населения города Канска</t>
  </si>
  <si>
    <t>информационный банк данных «Адресная социальная помощь»</t>
  </si>
  <si>
    <t xml:space="preserve">Приложение 1
к Паспорту муниципальной программы города Канска
«Социальная поддержка населения  на 2014-2016 годы»
</t>
  </si>
  <si>
    <t>информационный банк данных «Адресная социальная помощь» (отчет 65)</t>
  </si>
  <si>
    <t xml:space="preserve">информационный банк данных «Адресная социальная помощь» </t>
  </si>
  <si>
    <t>результаты социологического опроса, проводимого министерством в рамках «Декады качества»</t>
  </si>
  <si>
    <t>Приложение № 3  к  муниципальной программе города Канска «Социальная поддержка населения  на  2014-2016 годы»</t>
  </si>
  <si>
    <t>Приложение  №2   к муниципальной программе города Канска «Социальная поддержка населения  на 2014-2016 годы»</t>
  </si>
  <si>
    <t>Приложение № 1  к муниципальной программе города Канска «Социальная поддержка населения на 2014-2016 годы»</t>
  </si>
  <si>
    <t>Подпрограмма 4 «Повышение качества и доступности социальных услуг населению»</t>
  </si>
  <si>
    <t>Мероприятие 1.1. «Субвенция на реализацию полномочий по содержанию учреждения социального обслуживания населения по Закону края от 10 декабря 2004 года № 12-2705 "О социальном обслуживании населения»</t>
  </si>
  <si>
    <t>не менее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</si>
</sst>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0" borderId="2" xfId="0" applyFont="1" applyBorder="1"/>
    <xf numFmtId="0" fontId="4" fillId="0" borderId="7" xfId="0" applyFont="1" applyBorder="1" applyAlignment="1">
      <alignment vertical="center" wrapText="1"/>
    </xf>
    <xf numFmtId="0" fontId="4" fillId="0" borderId="7" xfId="0" applyFont="1" applyBorder="1"/>
    <xf numFmtId="0" fontId="5" fillId="0" borderId="7" xfId="0" applyFont="1" applyBorder="1"/>
    <xf numFmtId="2" fontId="4" fillId="0" borderId="7" xfId="0" applyNumberFormat="1" applyFont="1" applyBorder="1"/>
    <xf numFmtId="0" fontId="3" fillId="0" borderId="7" xfId="0" applyFont="1" applyBorder="1" applyAlignment="1">
      <alignment horizontal="center" wrapText="1"/>
    </xf>
    <xf numFmtId="0" fontId="0" fillId="0" borderId="0" xfId="0" applyBorder="1"/>
    <xf numFmtId="2" fontId="3" fillId="0" borderId="0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/>
    <xf numFmtId="0" fontId="6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Fill="1" applyBorder="1"/>
    <xf numFmtId="0" fontId="4" fillId="0" borderId="0" xfId="0" applyFont="1"/>
    <xf numFmtId="0" fontId="3" fillId="0" borderId="0" xfId="0" applyFont="1"/>
    <xf numFmtId="0" fontId="3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3" xfId="0" applyFont="1" applyBorder="1" applyAlignment="1"/>
    <xf numFmtId="0" fontId="6" fillId="2" borderId="7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7" xfId="0" applyFont="1" applyBorder="1" applyAlignment="1"/>
    <xf numFmtId="164" fontId="0" fillId="0" borderId="0" xfId="0" applyNumberFormat="1"/>
    <xf numFmtId="164" fontId="3" fillId="0" borderId="7" xfId="0" applyNumberFormat="1" applyFont="1" applyBorder="1" applyAlignment="1"/>
    <xf numFmtId="0" fontId="4" fillId="0" borderId="2" xfId="0" applyFont="1" applyBorder="1" applyAlignment="1">
      <alignment wrapText="1"/>
    </xf>
    <xf numFmtId="166" fontId="3" fillId="0" borderId="7" xfId="0" applyNumberFormat="1" applyFont="1" applyBorder="1"/>
    <xf numFmtId="166" fontId="4" fillId="0" borderId="4" xfId="0" applyNumberFormat="1" applyFont="1" applyBorder="1"/>
    <xf numFmtId="166" fontId="4" fillId="0" borderId="7" xfId="0" applyNumberFormat="1" applyFont="1" applyBorder="1"/>
    <xf numFmtId="166" fontId="6" fillId="0" borderId="7" xfId="0" applyNumberFormat="1" applyFont="1" applyBorder="1"/>
    <xf numFmtId="166" fontId="6" fillId="0" borderId="6" xfId="0" applyNumberFormat="1" applyFont="1" applyBorder="1"/>
    <xf numFmtId="0" fontId="7" fillId="0" borderId="0" xfId="0" applyFont="1"/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2" borderId="0" xfId="0" applyFont="1" applyFill="1" applyAlignment="1">
      <alignment horizontal="righ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27"/>
  <sheetViews>
    <sheetView workbookViewId="0">
      <selection activeCell="H14" sqref="H14"/>
    </sheetView>
  </sheetViews>
  <sheetFormatPr defaultRowHeight="15" x14ac:dyDescent="0.25"/>
  <cols>
    <col min="1" max="1" width="24.28515625" customWidth="1"/>
    <col min="2" max="2" width="27.28515625" customWidth="1"/>
    <col min="3" max="3" width="49.85546875" customWidth="1"/>
    <col min="4" max="4" width="5.85546875" customWidth="1"/>
    <col min="5" max="5" width="6.5703125" customWidth="1"/>
    <col min="6" max="6" width="9.42578125" customWidth="1"/>
    <col min="7" max="7" width="6" customWidth="1"/>
    <col min="8" max="8" width="13.85546875" customWidth="1"/>
    <col min="9" max="9" width="11.7109375" customWidth="1"/>
    <col min="10" max="11" width="13.140625" customWidth="1"/>
  </cols>
  <sheetData>
    <row r="1" spans="1:12" ht="48" customHeight="1" x14ac:dyDescent="0.25">
      <c r="A1" s="65"/>
      <c r="I1" s="66" t="s">
        <v>160</v>
      </c>
      <c r="J1" s="66"/>
      <c r="K1" s="66"/>
      <c r="L1" s="66"/>
    </row>
    <row r="3" spans="1:12" ht="18.75" customHeight="1" x14ac:dyDescent="0.25">
      <c r="A3" s="67" t="s">
        <v>137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6" spans="1:12" ht="31.5" customHeight="1" x14ac:dyDescent="0.25">
      <c r="A6" s="76" t="s">
        <v>7</v>
      </c>
      <c r="B6" s="74" t="s">
        <v>8</v>
      </c>
      <c r="C6" s="74" t="s">
        <v>9</v>
      </c>
      <c r="D6" s="68" t="s">
        <v>10</v>
      </c>
      <c r="E6" s="69"/>
      <c r="F6" s="69"/>
      <c r="G6" s="70"/>
      <c r="H6" s="71" t="s">
        <v>139</v>
      </c>
      <c r="I6" s="72"/>
      <c r="J6" s="72"/>
      <c r="K6" s="73"/>
    </row>
    <row r="7" spans="1:12" ht="48.75" customHeight="1" x14ac:dyDescent="0.25">
      <c r="A7" s="77"/>
      <c r="B7" s="75"/>
      <c r="C7" s="75"/>
      <c r="D7" s="6" t="s">
        <v>11</v>
      </c>
      <c r="E7" s="6" t="s">
        <v>12</v>
      </c>
      <c r="F7" s="12" t="s">
        <v>13</v>
      </c>
      <c r="G7" s="6" t="s">
        <v>14</v>
      </c>
      <c r="H7" s="13" t="s">
        <v>15</v>
      </c>
      <c r="I7" s="13" t="s">
        <v>16</v>
      </c>
      <c r="J7" s="13" t="s">
        <v>17</v>
      </c>
      <c r="K7" s="13" t="s">
        <v>18</v>
      </c>
    </row>
    <row r="8" spans="1:12" ht="48.75" customHeight="1" x14ac:dyDescent="0.25">
      <c r="A8" s="74" t="s">
        <v>19</v>
      </c>
      <c r="B8" s="74" t="s">
        <v>126</v>
      </c>
      <c r="C8" s="13" t="s">
        <v>21</v>
      </c>
      <c r="D8" s="12" t="s">
        <v>45</v>
      </c>
      <c r="E8" s="12" t="s">
        <v>45</v>
      </c>
      <c r="F8" s="12" t="s">
        <v>45</v>
      </c>
      <c r="G8" s="12" t="s">
        <v>45</v>
      </c>
      <c r="H8" s="62">
        <f>SUM(H11+H14+H17+H20+H23)</f>
        <v>524079.72</v>
      </c>
      <c r="I8" s="62">
        <f>SUM(I11+I14+I17+I20+I23)</f>
        <v>548771.50100000005</v>
      </c>
      <c r="J8" s="62">
        <f>SUM(J11+J14+J17+J20+J23)</f>
        <v>510104.30100000004</v>
      </c>
      <c r="K8" s="62">
        <f>SUM(K11+K14+K17+K20+K23)</f>
        <v>1582955.5220000001</v>
      </c>
    </row>
    <row r="9" spans="1:12" ht="14.25" customHeight="1" x14ac:dyDescent="0.25">
      <c r="A9" s="78"/>
      <c r="B9" s="78"/>
      <c r="C9" s="13" t="s">
        <v>43</v>
      </c>
      <c r="D9" s="12"/>
      <c r="E9" s="12"/>
      <c r="F9" s="12"/>
      <c r="G9" s="12"/>
      <c r="H9" s="62"/>
      <c r="I9" s="62"/>
      <c r="J9" s="62"/>
      <c r="K9" s="62"/>
    </row>
    <row r="10" spans="1:12" ht="28.5" customHeight="1" x14ac:dyDescent="0.25">
      <c r="A10" s="75"/>
      <c r="B10" s="75"/>
      <c r="C10" s="13" t="s">
        <v>44</v>
      </c>
      <c r="D10" s="12">
        <v>908</v>
      </c>
      <c r="E10" s="12" t="s">
        <v>45</v>
      </c>
      <c r="F10" s="12" t="s">
        <v>45</v>
      </c>
      <c r="G10" s="12" t="s">
        <v>45</v>
      </c>
      <c r="H10" s="62">
        <f>SUM(H13+H16+H19+H22+H25)</f>
        <v>524079.72</v>
      </c>
      <c r="I10" s="62">
        <f>SUM(I13+I16+I19+I22+I25)</f>
        <v>548771.50100000005</v>
      </c>
      <c r="J10" s="62">
        <f>SUM(J13+J16+J19+J22+J25)</f>
        <v>510104.30100000004</v>
      </c>
      <c r="K10" s="62">
        <f>SUM(K13+K16+K19+K22+K25)</f>
        <v>1582955.5220000001</v>
      </c>
    </row>
    <row r="11" spans="1:12" ht="37.5" customHeight="1" x14ac:dyDescent="0.25">
      <c r="A11" s="76" t="s">
        <v>20</v>
      </c>
      <c r="B11" s="74" t="s">
        <v>127</v>
      </c>
      <c r="C11" s="13" t="s">
        <v>22</v>
      </c>
      <c r="D11" s="12" t="s">
        <v>45</v>
      </c>
      <c r="E11" s="12" t="s">
        <v>45</v>
      </c>
      <c r="F11" s="12" t="s">
        <v>45</v>
      </c>
      <c r="G11" s="12" t="s">
        <v>45</v>
      </c>
      <c r="H11" s="63">
        <f>SUM(H13)</f>
        <v>63898.62</v>
      </c>
      <c r="I11" s="63">
        <f>SUM(I13)</f>
        <v>67160.100999999995</v>
      </c>
      <c r="J11" s="63">
        <f>SUM(J13)</f>
        <v>67571.001000000004</v>
      </c>
      <c r="K11" s="62">
        <f>SUM(H11+I11+J11)</f>
        <v>198629.72200000001</v>
      </c>
    </row>
    <row r="12" spans="1:12" ht="21.75" customHeight="1" x14ac:dyDescent="0.25">
      <c r="A12" s="79"/>
      <c r="B12" s="78"/>
      <c r="C12" s="13" t="s">
        <v>43</v>
      </c>
      <c r="D12" s="12"/>
      <c r="E12" s="12"/>
      <c r="F12" s="12"/>
      <c r="G12" s="12"/>
      <c r="H12" s="63"/>
      <c r="I12" s="63"/>
      <c r="J12" s="63"/>
      <c r="K12" s="62"/>
    </row>
    <row r="13" spans="1:12" ht="36" customHeight="1" x14ac:dyDescent="0.25">
      <c r="A13" s="77"/>
      <c r="B13" s="75"/>
      <c r="C13" s="13" t="s">
        <v>44</v>
      </c>
      <c r="D13" s="12">
        <v>908</v>
      </c>
      <c r="E13" s="12" t="s">
        <v>45</v>
      </c>
      <c r="F13" s="12" t="s">
        <v>45</v>
      </c>
      <c r="G13" s="12" t="s">
        <v>45</v>
      </c>
      <c r="H13" s="63">
        <v>63898.62</v>
      </c>
      <c r="I13" s="63">
        <v>67160.100999999995</v>
      </c>
      <c r="J13" s="63">
        <v>67571.001000000004</v>
      </c>
      <c r="K13" s="62">
        <f>SUM(H13+I13+J13)</f>
        <v>198629.72200000001</v>
      </c>
    </row>
    <row r="14" spans="1:12" ht="31.5" x14ac:dyDescent="0.25">
      <c r="A14" s="76" t="s">
        <v>23</v>
      </c>
      <c r="B14" s="74" t="s">
        <v>24</v>
      </c>
      <c r="C14" s="13" t="s">
        <v>22</v>
      </c>
      <c r="D14" s="12" t="s">
        <v>45</v>
      </c>
      <c r="E14" s="12" t="s">
        <v>45</v>
      </c>
      <c r="F14" s="12" t="s">
        <v>45</v>
      </c>
      <c r="G14" s="12" t="s">
        <v>45</v>
      </c>
      <c r="H14" s="62">
        <f>SUM(H15:H16)</f>
        <v>83295.8</v>
      </c>
      <c r="I14" s="62">
        <f>SUM(I15:I16)</f>
        <v>69827.8</v>
      </c>
      <c r="J14" s="62">
        <f>SUM(J15:J16)</f>
        <v>30091.9</v>
      </c>
      <c r="K14" s="62">
        <f>SUM(K15:K16)</f>
        <v>183215.5</v>
      </c>
    </row>
    <row r="15" spans="1:12" ht="16.5" customHeight="1" x14ac:dyDescent="0.25">
      <c r="A15" s="79"/>
      <c r="B15" s="78"/>
      <c r="C15" s="13" t="s">
        <v>43</v>
      </c>
      <c r="D15" s="12"/>
      <c r="E15" s="12"/>
      <c r="F15" s="12"/>
      <c r="G15" s="12"/>
      <c r="H15" s="63"/>
      <c r="I15" s="63"/>
      <c r="J15" s="63"/>
      <c r="K15" s="62"/>
    </row>
    <row r="16" spans="1:12" ht="37.5" customHeight="1" x14ac:dyDescent="0.25">
      <c r="A16" s="77"/>
      <c r="B16" s="75"/>
      <c r="C16" s="13" t="s">
        <v>44</v>
      </c>
      <c r="D16" s="12">
        <v>908</v>
      </c>
      <c r="E16" s="12" t="s">
        <v>45</v>
      </c>
      <c r="F16" s="12" t="s">
        <v>45</v>
      </c>
      <c r="G16" s="12" t="s">
        <v>45</v>
      </c>
      <c r="H16" s="63">
        <v>83295.8</v>
      </c>
      <c r="I16" s="63">
        <v>69827.8</v>
      </c>
      <c r="J16" s="63">
        <v>30091.9</v>
      </c>
      <c r="K16" s="62">
        <f>SUM(H16+I16+J16)</f>
        <v>183215.5</v>
      </c>
    </row>
    <row r="17" spans="1:11" ht="24.75" customHeight="1" x14ac:dyDescent="0.25">
      <c r="A17" s="76" t="s">
        <v>25</v>
      </c>
      <c r="B17" s="74" t="s">
        <v>27</v>
      </c>
      <c r="C17" s="13" t="s">
        <v>22</v>
      </c>
      <c r="D17" s="12" t="s">
        <v>45</v>
      </c>
      <c r="E17" s="12" t="s">
        <v>45</v>
      </c>
      <c r="F17" s="12" t="s">
        <v>45</v>
      </c>
      <c r="G17" s="12" t="s">
        <v>45</v>
      </c>
      <c r="H17" s="62">
        <f>SUM(H19:H19)</f>
        <v>288516.7</v>
      </c>
      <c r="I17" s="62">
        <f>SUM(I19:I19)</f>
        <v>318943.90000000002</v>
      </c>
      <c r="J17" s="62">
        <f>SUM(J19:J19)</f>
        <v>319601.7</v>
      </c>
      <c r="K17" s="62">
        <f>SUM(H17+I17+J17)</f>
        <v>927062.3</v>
      </c>
    </row>
    <row r="18" spans="1:11" ht="36" customHeight="1" x14ac:dyDescent="0.25">
      <c r="A18" s="79"/>
      <c r="B18" s="78"/>
      <c r="C18" s="13" t="s">
        <v>43</v>
      </c>
      <c r="D18" s="12"/>
      <c r="E18" s="12"/>
      <c r="F18" s="12"/>
      <c r="G18" s="12"/>
      <c r="H18" s="62"/>
      <c r="I18" s="62"/>
      <c r="J18" s="62"/>
      <c r="K18" s="62"/>
    </row>
    <row r="19" spans="1:11" ht="36.75" customHeight="1" x14ac:dyDescent="0.25">
      <c r="A19" s="77"/>
      <c r="B19" s="75"/>
      <c r="C19" s="13" t="s">
        <v>44</v>
      </c>
      <c r="D19" s="12">
        <v>908</v>
      </c>
      <c r="E19" s="12" t="s">
        <v>45</v>
      </c>
      <c r="F19" s="12" t="s">
        <v>45</v>
      </c>
      <c r="G19" s="12" t="s">
        <v>45</v>
      </c>
      <c r="H19" s="63">
        <v>288516.7</v>
      </c>
      <c r="I19" s="63">
        <v>318943.90000000002</v>
      </c>
      <c r="J19" s="63">
        <v>319601.7</v>
      </c>
      <c r="K19" s="62">
        <f>SUM(H19:J19)</f>
        <v>927062.3</v>
      </c>
    </row>
    <row r="20" spans="1:11" ht="25.5" customHeight="1" x14ac:dyDescent="0.25">
      <c r="A20" s="76" t="s">
        <v>26</v>
      </c>
      <c r="B20" s="74" t="s">
        <v>29</v>
      </c>
      <c r="C20" s="13" t="s">
        <v>22</v>
      </c>
      <c r="D20" s="12" t="s">
        <v>45</v>
      </c>
      <c r="E20" s="12" t="s">
        <v>45</v>
      </c>
      <c r="F20" s="12" t="s">
        <v>45</v>
      </c>
      <c r="G20" s="12" t="s">
        <v>45</v>
      </c>
      <c r="H20" s="62">
        <f>SUM(H22)</f>
        <v>53299.1</v>
      </c>
      <c r="I20" s="62">
        <f>SUM(I22)</f>
        <v>56185.9</v>
      </c>
      <c r="J20" s="62">
        <f>SUM(J22)</f>
        <v>56185.9</v>
      </c>
      <c r="K20" s="62">
        <f>SUM(K22)</f>
        <v>165670.9</v>
      </c>
    </row>
    <row r="21" spans="1:11" ht="21.75" customHeight="1" x14ac:dyDescent="0.25">
      <c r="A21" s="79"/>
      <c r="B21" s="78"/>
      <c r="C21" s="13" t="s">
        <v>43</v>
      </c>
      <c r="D21" s="12"/>
      <c r="E21" s="12"/>
      <c r="F21" s="12"/>
      <c r="G21" s="12"/>
      <c r="H21" s="62"/>
      <c r="I21" s="62"/>
      <c r="J21" s="62"/>
      <c r="K21" s="62"/>
    </row>
    <row r="22" spans="1:11" ht="45.75" customHeight="1" x14ac:dyDescent="0.25">
      <c r="A22" s="77"/>
      <c r="B22" s="75"/>
      <c r="C22" s="13" t="s">
        <v>44</v>
      </c>
      <c r="D22" s="12">
        <v>908</v>
      </c>
      <c r="E22" s="12" t="s">
        <v>45</v>
      </c>
      <c r="F22" s="12" t="s">
        <v>45</v>
      </c>
      <c r="G22" s="12" t="s">
        <v>45</v>
      </c>
      <c r="H22" s="63">
        <v>53299.1</v>
      </c>
      <c r="I22" s="63">
        <v>56185.9</v>
      </c>
      <c r="J22" s="63">
        <v>56185.9</v>
      </c>
      <c r="K22" s="62">
        <f>SUM(H22:J22)</f>
        <v>165670.9</v>
      </c>
    </row>
    <row r="23" spans="1:11" ht="58.5" customHeight="1" x14ac:dyDescent="0.25">
      <c r="A23" s="76" t="s">
        <v>28</v>
      </c>
      <c r="B23" s="74" t="s">
        <v>128</v>
      </c>
      <c r="C23" s="13" t="s">
        <v>22</v>
      </c>
      <c r="D23" s="12" t="s">
        <v>45</v>
      </c>
      <c r="E23" s="12" t="s">
        <v>45</v>
      </c>
      <c r="F23" s="12" t="s">
        <v>45</v>
      </c>
      <c r="G23" s="12" t="s">
        <v>45</v>
      </c>
      <c r="H23" s="62">
        <f>SUM(H24:H25)</f>
        <v>35069.5</v>
      </c>
      <c r="I23" s="62">
        <f>SUM(I24:I25)</f>
        <v>36653.800000000003</v>
      </c>
      <c r="J23" s="62">
        <f>SUM(J24:J25)</f>
        <v>36653.800000000003</v>
      </c>
      <c r="K23" s="62">
        <f>SUM(H23+I23+J23)</f>
        <v>108377.1</v>
      </c>
    </row>
    <row r="24" spans="1:11" ht="24.75" customHeight="1" x14ac:dyDescent="0.25">
      <c r="A24" s="79"/>
      <c r="B24" s="78"/>
      <c r="C24" s="13" t="s">
        <v>43</v>
      </c>
      <c r="D24" s="12"/>
      <c r="E24" s="12"/>
      <c r="F24" s="12"/>
      <c r="G24" s="12"/>
      <c r="H24" s="64"/>
      <c r="I24" s="64"/>
      <c r="J24" s="64"/>
      <c r="K24" s="62"/>
    </row>
    <row r="25" spans="1:11" ht="48.75" customHeight="1" x14ac:dyDescent="0.25">
      <c r="A25" s="77"/>
      <c r="B25" s="75"/>
      <c r="C25" s="13" t="s">
        <v>44</v>
      </c>
      <c r="D25" s="12">
        <v>908</v>
      </c>
      <c r="E25" s="12" t="s">
        <v>45</v>
      </c>
      <c r="F25" s="12" t="s">
        <v>45</v>
      </c>
      <c r="G25" s="12" t="s">
        <v>45</v>
      </c>
      <c r="H25" s="63">
        <v>35069.5</v>
      </c>
      <c r="I25" s="63">
        <v>36653.800000000003</v>
      </c>
      <c r="J25" s="63">
        <v>36653.800000000003</v>
      </c>
      <c r="K25" s="62">
        <f>SUM(H25:J25)</f>
        <v>108377.1</v>
      </c>
    </row>
    <row r="27" spans="1:11" ht="15.75" x14ac:dyDescent="0.25">
      <c r="B27" s="46" t="s">
        <v>114</v>
      </c>
      <c r="C27" s="46"/>
      <c r="D27" s="46" t="s">
        <v>115</v>
      </c>
      <c r="E27" s="46"/>
    </row>
  </sheetData>
  <mergeCells count="19">
    <mergeCell ref="A23:A25"/>
    <mergeCell ref="B23:B25"/>
    <mergeCell ref="A17:A19"/>
    <mergeCell ref="B17:B19"/>
    <mergeCell ref="B20:B22"/>
    <mergeCell ref="A20:A22"/>
    <mergeCell ref="A8:A10"/>
    <mergeCell ref="B8:B10"/>
    <mergeCell ref="A11:A13"/>
    <mergeCell ref="B11:B13"/>
    <mergeCell ref="B14:B16"/>
    <mergeCell ref="A14:A16"/>
    <mergeCell ref="I1:L1"/>
    <mergeCell ref="A3:L4"/>
    <mergeCell ref="D6:G6"/>
    <mergeCell ref="H6:K6"/>
    <mergeCell ref="C6:C7"/>
    <mergeCell ref="B6:B7"/>
    <mergeCell ref="A6:A7"/>
  </mergeCells>
  <pageMargins left="0.31496062992125984" right="0.31496062992125984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44"/>
  <sheetViews>
    <sheetView workbookViewId="0">
      <selection activeCell="E19" sqref="E19"/>
    </sheetView>
  </sheetViews>
  <sheetFormatPr defaultRowHeight="15" x14ac:dyDescent="0.25"/>
  <cols>
    <col min="2" max="2" width="21" customWidth="1"/>
    <col min="3" max="3" width="30.7109375" customWidth="1"/>
    <col min="4" max="4" width="31.42578125" customWidth="1"/>
    <col min="5" max="6" width="12" customWidth="1"/>
    <col min="7" max="7" width="12.28515625" customWidth="1"/>
    <col min="8" max="8" width="13.7109375" customWidth="1"/>
  </cols>
  <sheetData>
    <row r="1" spans="1:15" ht="61.5" customHeight="1" x14ac:dyDescent="0.25">
      <c r="B1" s="65"/>
      <c r="F1" s="66" t="s">
        <v>159</v>
      </c>
      <c r="G1" s="66"/>
      <c r="H1" s="66"/>
    </row>
    <row r="2" spans="1:15" ht="18.75" customHeight="1" x14ac:dyDescent="0.25">
      <c r="A2" s="67" t="s">
        <v>30</v>
      </c>
      <c r="B2" s="67"/>
      <c r="C2" s="67"/>
      <c r="D2" s="67"/>
      <c r="E2" s="67"/>
      <c r="F2" s="67"/>
      <c r="G2" s="67"/>
      <c r="H2" s="67"/>
      <c r="I2" s="3"/>
      <c r="J2" s="3"/>
      <c r="K2" s="3"/>
      <c r="L2" s="3"/>
      <c r="M2" s="3"/>
      <c r="N2" s="3"/>
      <c r="O2" s="3"/>
    </row>
    <row r="3" spans="1:15" ht="39.75" customHeight="1" x14ac:dyDescent="0.25">
      <c r="A3" s="67"/>
      <c r="B3" s="67"/>
      <c r="C3" s="67"/>
      <c r="D3" s="67"/>
      <c r="E3" s="67"/>
      <c r="F3" s="67"/>
      <c r="G3" s="67"/>
      <c r="H3" s="67"/>
      <c r="I3" s="3"/>
      <c r="J3" s="3"/>
      <c r="K3" s="3"/>
      <c r="L3" s="3"/>
      <c r="M3" s="3"/>
      <c r="N3" s="3"/>
      <c r="O3" s="3"/>
    </row>
    <row r="4" spans="1:15" ht="23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87" t="s">
        <v>7</v>
      </c>
      <c r="B5" s="88"/>
      <c r="C5" s="85" t="s">
        <v>31</v>
      </c>
      <c r="D5" s="83" t="s">
        <v>32</v>
      </c>
      <c r="E5" s="80" t="s">
        <v>147</v>
      </c>
      <c r="F5" s="81"/>
      <c r="G5" s="81"/>
      <c r="H5" s="82"/>
    </row>
    <row r="6" spans="1:15" ht="46.5" customHeight="1" x14ac:dyDescent="0.25">
      <c r="A6" s="89"/>
      <c r="B6" s="90"/>
      <c r="C6" s="86"/>
      <c r="D6" s="84"/>
      <c r="E6" s="2" t="s">
        <v>15</v>
      </c>
      <c r="F6" s="2" t="s">
        <v>16</v>
      </c>
      <c r="G6" s="2" t="s">
        <v>17</v>
      </c>
      <c r="H6" s="2" t="s">
        <v>18</v>
      </c>
    </row>
    <row r="7" spans="1:15" ht="66" customHeight="1" x14ac:dyDescent="0.25">
      <c r="A7" s="71" t="s">
        <v>19</v>
      </c>
      <c r="B7" s="73"/>
      <c r="C7" s="59" t="s">
        <v>148</v>
      </c>
      <c r="D7" s="5" t="s">
        <v>33</v>
      </c>
      <c r="E7" s="61">
        <f>SUM(E9+E10+E11+E12)</f>
        <v>526284.72</v>
      </c>
      <c r="F7" s="61">
        <f>SUM(F9+F10+F11+F12)</f>
        <v>551086.50100000005</v>
      </c>
      <c r="G7" s="61">
        <f>SUM(G9+G10+G11+G12)</f>
        <v>512419.30100000004</v>
      </c>
      <c r="H7" s="61">
        <f>SUM(H9+H10+H11+H12)</f>
        <v>1589790.5220000003</v>
      </c>
    </row>
    <row r="8" spans="1:15" ht="15.75" x14ac:dyDescent="0.25">
      <c r="A8" s="71"/>
      <c r="B8" s="73"/>
      <c r="C8" s="4"/>
      <c r="D8" s="5" t="s">
        <v>34</v>
      </c>
      <c r="E8" s="61"/>
      <c r="F8" s="62"/>
      <c r="G8" s="62"/>
      <c r="H8" s="62"/>
    </row>
    <row r="9" spans="1:15" ht="15.75" x14ac:dyDescent="0.25">
      <c r="A9" s="71"/>
      <c r="B9" s="73"/>
      <c r="C9" s="4"/>
      <c r="D9" s="5" t="s">
        <v>35</v>
      </c>
      <c r="E9" s="61">
        <f>SUM(E15)</f>
        <v>1395.62</v>
      </c>
      <c r="F9" s="61">
        <f>SUM(F15)</f>
        <v>1465.4010000000001</v>
      </c>
      <c r="G9" s="61">
        <f>SUM(G15)</f>
        <v>1465.4010000000001</v>
      </c>
      <c r="H9" s="62">
        <f>SUM(E9:G9)</f>
        <v>4326.4219999999996</v>
      </c>
    </row>
    <row r="10" spans="1:15" ht="15.75" x14ac:dyDescent="0.25">
      <c r="A10" s="71"/>
      <c r="B10" s="73"/>
      <c r="C10" s="4"/>
      <c r="D10" s="5" t="s">
        <v>36</v>
      </c>
      <c r="E10" s="61">
        <f>SUM(E16+E22+E28+E34+E40)</f>
        <v>448677.9</v>
      </c>
      <c r="F10" s="61">
        <f>SUM(F16+F22+F28+F34+F40)</f>
        <v>470353.50000000006</v>
      </c>
      <c r="G10" s="61">
        <f>SUM(G16+G22+G28+G34+G40)</f>
        <v>430770.60000000003</v>
      </c>
      <c r="H10" s="62">
        <f>SUM(E10:G10)</f>
        <v>1349802.0000000002</v>
      </c>
    </row>
    <row r="11" spans="1:15" ht="15.75" x14ac:dyDescent="0.25">
      <c r="A11" s="71"/>
      <c r="B11" s="73"/>
      <c r="C11" s="4"/>
      <c r="D11" s="5" t="s">
        <v>37</v>
      </c>
      <c r="E11" s="61">
        <f>SUM(E17+E29)</f>
        <v>74006.200000000012</v>
      </c>
      <c r="F11" s="61">
        <f>SUM(F17+F29)</f>
        <v>76952.600000000006</v>
      </c>
      <c r="G11" s="61">
        <f>SUM(G17+G29)</f>
        <v>77868.3</v>
      </c>
      <c r="H11" s="62">
        <f>SUM(E11:G11)</f>
        <v>228827.10000000003</v>
      </c>
    </row>
    <row r="12" spans="1:15" ht="15.75" x14ac:dyDescent="0.25">
      <c r="A12" s="71"/>
      <c r="B12" s="73"/>
      <c r="C12" s="4"/>
      <c r="D12" s="5" t="s">
        <v>38</v>
      </c>
      <c r="E12" s="61">
        <v>2205</v>
      </c>
      <c r="F12" s="62">
        <v>2315</v>
      </c>
      <c r="G12" s="62">
        <v>2315</v>
      </c>
      <c r="H12" s="62">
        <f>SUM(E12:G12)</f>
        <v>6835</v>
      </c>
    </row>
    <row r="13" spans="1:15" ht="78.75" x14ac:dyDescent="0.25">
      <c r="A13" s="71" t="s">
        <v>20</v>
      </c>
      <c r="B13" s="73"/>
      <c r="C13" s="13" t="s">
        <v>127</v>
      </c>
      <c r="D13" s="5" t="s">
        <v>33</v>
      </c>
      <c r="E13" s="61">
        <f>SUM(E16+E17+E15)</f>
        <v>63898.62</v>
      </c>
      <c r="F13" s="61">
        <f>SUM(F16+F17+F15)</f>
        <v>67160.100999999995</v>
      </c>
      <c r="G13" s="61">
        <f>SUM(G16+G17+G15)</f>
        <v>67571.001000000004</v>
      </c>
      <c r="H13" s="61">
        <f>SUM(H16+H17+H15)</f>
        <v>198629.72200000001</v>
      </c>
    </row>
    <row r="14" spans="1:15" ht="15.75" x14ac:dyDescent="0.25">
      <c r="A14" s="71"/>
      <c r="B14" s="73"/>
      <c r="C14" s="6"/>
      <c r="D14" s="5" t="s">
        <v>34</v>
      </c>
      <c r="E14" s="62"/>
      <c r="F14" s="62"/>
      <c r="G14" s="62"/>
      <c r="H14" s="62"/>
    </row>
    <row r="15" spans="1:15" ht="15.75" x14ac:dyDescent="0.25">
      <c r="A15" s="71"/>
      <c r="B15" s="73"/>
      <c r="C15" s="6"/>
      <c r="D15" s="5" t="s">
        <v>35</v>
      </c>
      <c r="E15" s="62">
        <v>1395.62</v>
      </c>
      <c r="F15" s="62">
        <v>1465.4010000000001</v>
      </c>
      <c r="G15" s="62">
        <v>1465.4010000000001</v>
      </c>
      <c r="H15" s="62">
        <f>SUM(E15:G15)</f>
        <v>4326.4219999999996</v>
      </c>
    </row>
    <row r="16" spans="1:15" ht="15.75" x14ac:dyDescent="0.25">
      <c r="A16" s="71"/>
      <c r="B16" s="73"/>
      <c r="C16" s="6"/>
      <c r="D16" s="5" t="s">
        <v>36</v>
      </c>
      <c r="E16" s="61">
        <v>57655.4</v>
      </c>
      <c r="F16" s="62">
        <v>60601.9</v>
      </c>
      <c r="G16" s="62">
        <v>60754.9</v>
      </c>
      <c r="H16" s="62">
        <f>SUM(E16:G16)</f>
        <v>179012.2</v>
      </c>
    </row>
    <row r="17" spans="1:8" ht="15.75" x14ac:dyDescent="0.25">
      <c r="A17" s="71"/>
      <c r="B17" s="73"/>
      <c r="C17" s="6"/>
      <c r="D17" s="5" t="s">
        <v>37</v>
      </c>
      <c r="E17" s="61">
        <v>4847.6000000000004</v>
      </c>
      <c r="F17" s="62">
        <v>5092.8</v>
      </c>
      <c r="G17" s="62">
        <v>5350.7</v>
      </c>
      <c r="H17" s="62">
        <f>SUM(E17:G17)</f>
        <v>15291.100000000002</v>
      </c>
    </row>
    <row r="18" spans="1:8" ht="15.75" x14ac:dyDescent="0.25">
      <c r="A18" s="71"/>
      <c r="B18" s="73"/>
      <c r="C18" s="6"/>
      <c r="D18" s="5" t="s">
        <v>38</v>
      </c>
      <c r="E18" s="62"/>
      <c r="F18" s="62"/>
      <c r="G18" s="62"/>
      <c r="H18" s="62"/>
    </row>
    <row r="19" spans="1:8" ht="31.5" x14ac:dyDescent="0.25">
      <c r="A19" s="71" t="s">
        <v>39</v>
      </c>
      <c r="B19" s="73"/>
      <c r="C19" s="13" t="s">
        <v>24</v>
      </c>
      <c r="D19" s="5" t="s">
        <v>33</v>
      </c>
      <c r="E19" s="62">
        <f>SUM(E21:E24)</f>
        <v>83295.8</v>
      </c>
      <c r="F19" s="62">
        <f>SUM(F21:F24)</f>
        <v>69827.8</v>
      </c>
      <c r="G19" s="62">
        <f>SUM(G21:G24)</f>
        <v>30091.9</v>
      </c>
      <c r="H19" s="62">
        <f>SUM(H21:H24)</f>
        <v>183215.5</v>
      </c>
    </row>
    <row r="20" spans="1:8" ht="15.75" x14ac:dyDescent="0.25">
      <c r="A20" s="71"/>
      <c r="B20" s="73"/>
      <c r="C20" s="6"/>
      <c r="D20" s="5" t="s">
        <v>34</v>
      </c>
      <c r="E20" s="62"/>
      <c r="F20" s="62"/>
      <c r="G20" s="62"/>
      <c r="H20" s="62"/>
    </row>
    <row r="21" spans="1:8" ht="15.75" x14ac:dyDescent="0.25">
      <c r="A21" s="71"/>
      <c r="B21" s="73"/>
      <c r="C21" s="6"/>
      <c r="D21" s="5" t="s">
        <v>35</v>
      </c>
      <c r="E21" s="62"/>
      <c r="F21" s="62"/>
      <c r="G21" s="62"/>
      <c r="H21" s="62"/>
    </row>
    <row r="22" spans="1:8" ht="15.75" x14ac:dyDescent="0.25">
      <c r="A22" s="71"/>
      <c r="B22" s="73"/>
      <c r="C22" s="6"/>
      <c r="D22" s="5" t="s">
        <v>36</v>
      </c>
      <c r="E22" s="62">
        <v>83295.8</v>
      </c>
      <c r="F22" s="62">
        <v>69827.8</v>
      </c>
      <c r="G22" s="62">
        <v>30091.9</v>
      </c>
      <c r="H22" s="62">
        <f>SUM(E22:G22)</f>
        <v>183215.5</v>
      </c>
    </row>
    <row r="23" spans="1:8" ht="15.75" x14ac:dyDescent="0.25">
      <c r="A23" s="71"/>
      <c r="B23" s="73"/>
      <c r="C23" s="6"/>
      <c r="D23" s="5" t="s">
        <v>37</v>
      </c>
      <c r="E23" s="62"/>
      <c r="F23" s="62"/>
      <c r="G23" s="62"/>
      <c r="H23" s="62"/>
    </row>
    <row r="24" spans="1:8" ht="15.75" x14ac:dyDescent="0.25">
      <c r="A24" s="71"/>
      <c r="B24" s="73"/>
      <c r="C24" s="6"/>
      <c r="D24" s="5" t="s">
        <v>38</v>
      </c>
      <c r="E24" s="62"/>
      <c r="F24" s="62"/>
      <c r="G24" s="62"/>
      <c r="H24" s="62"/>
    </row>
    <row r="25" spans="1:8" ht="63" x14ac:dyDescent="0.25">
      <c r="A25" s="71" t="s">
        <v>25</v>
      </c>
      <c r="B25" s="73"/>
      <c r="C25" s="13" t="s">
        <v>27</v>
      </c>
      <c r="D25" s="5" t="s">
        <v>33</v>
      </c>
      <c r="E25" s="62">
        <f>SUM(E28+E29)</f>
        <v>288516.7</v>
      </c>
      <c r="F25" s="62">
        <f>SUM(F28+F29)</f>
        <v>318943.90000000002</v>
      </c>
      <c r="G25" s="62">
        <f>SUM(G28+G29)</f>
        <v>319601.7</v>
      </c>
      <c r="H25" s="62">
        <f>SUM(H28+H29)</f>
        <v>927062.3</v>
      </c>
    </row>
    <row r="26" spans="1:8" ht="15.75" x14ac:dyDescent="0.25">
      <c r="A26" s="71"/>
      <c r="B26" s="73"/>
      <c r="C26" s="7"/>
      <c r="D26" s="5" t="s">
        <v>34</v>
      </c>
      <c r="E26" s="62"/>
      <c r="F26" s="62"/>
      <c r="G26" s="62"/>
      <c r="H26" s="62"/>
    </row>
    <row r="27" spans="1:8" ht="15.75" x14ac:dyDescent="0.25">
      <c r="A27" s="71"/>
      <c r="B27" s="73"/>
      <c r="C27" s="7"/>
      <c r="D27" s="5" t="s">
        <v>35</v>
      </c>
      <c r="E27" s="62"/>
      <c r="F27" s="62"/>
      <c r="G27" s="62"/>
      <c r="H27" s="62"/>
    </row>
    <row r="28" spans="1:8" ht="15.75" x14ac:dyDescent="0.25">
      <c r="A28" s="71"/>
      <c r="B28" s="73"/>
      <c r="C28" s="7"/>
      <c r="D28" s="5" t="s">
        <v>36</v>
      </c>
      <c r="E28" s="62">
        <v>219358.1</v>
      </c>
      <c r="F28" s="62">
        <v>247084.1</v>
      </c>
      <c r="G28" s="62">
        <v>247084.1</v>
      </c>
      <c r="H28" s="62">
        <f>SUM(E28:G28)</f>
        <v>713526.3</v>
      </c>
    </row>
    <row r="29" spans="1:8" ht="15.75" x14ac:dyDescent="0.25">
      <c r="A29" s="71"/>
      <c r="B29" s="73"/>
      <c r="C29" s="7"/>
      <c r="D29" s="5" t="s">
        <v>37</v>
      </c>
      <c r="E29" s="62">
        <v>69158.600000000006</v>
      </c>
      <c r="F29" s="62">
        <v>71859.8</v>
      </c>
      <c r="G29" s="62">
        <v>72517.600000000006</v>
      </c>
      <c r="H29" s="62">
        <f>SUM(E29:G29)</f>
        <v>213536.00000000003</v>
      </c>
    </row>
    <row r="30" spans="1:8" ht="15.75" x14ac:dyDescent="0.25">
      <c r="A30" s="71"/>
      <c r="B30" s="73"/>
      <c r="C30" s="7"/>
      <c r="D30" s="5" t="s">
        <v>38</v>
      </c>
      <c r="E30" s="62"/>
      <c r="F30" s="62"/>
      <c r="G30" s="62"/>
      <c r="H30" s="62"/>
    </row>
    <row r="31" spans="1:8" ht="47.25" x14ac:dyDescent="0.25">
      <c r="A31" s="71" t="s">
        <v>26</v>
      </c>
      <c r="B31" s="73"/>
      <c r="C31" s="13" t="s">
        <v>40</v>
      </c>
      <c r="D31" s="5" t="s">
        <v>33</v>
      </c>
      <c r="E31" s="62">
        <f>SUM(E33:E36)</f>
        <v>55504.1</v>
      </c>
      <c r="F31" s="62">
        <f>SUM(F33:F36)</f>
        <v>58500.9</v>
      </c>
      <c r="G31" s="62">
        <f>SUM(G33:G36)</f>
        <v>58500.9</v>
      </c>
      <c r="H31" s="62">
        <f>SUM(E31:G31)</f>
        <v>172505.9</v>
      </c>
    </row>
    <row r="32" spans="1:8" ht="15.75" x14ac:dyDescent="0.25">
      <c r="A32" s="71"/>
      <c r="B32" s="73"/>
      <c r="C32" s="7"/>
      <c r="D32" s="5" t="s">
        <v>34</v>
      </c>
      <c r="E32" s="62"/>
      <c r="F32" s="62"/>
      <c r="G32" s="62"/>
      <c r="H32" s="62"/>
    </row>
    <row r="33" spans="1:8" ht="15.75" x14ac:dyDescent="0.25">
      <c r="A33" s="71"/>
      <c r="B33" s="73"/>
      <c r="C33" s="7"/>
      <c r="D33" s="5" t="s">
        <v>35</v>
      </c>
      <c r="E33" s="62"/>
      <c r="F33" s="62"/>
      <c r="G33" s="62"/>
      <c r="H33" s="62"/>
    </row>
    <row r="34" spans="1:8" ht="15.75" x14ac:dyDescent="0.25">
      <c r="A34" s="71"/>
      <c r="B34" s="73"/>
      <c r="C34" s="7"/>
      <c r="D34" s="5" t="s">
        <v>36</v>
      </c>
      <c r="E34" s="62">
        <v>53299.1</v>
      </c>
      <c r="F34" s="62">
        <v>56185.9</v>
      </c>
      <c r="G34" s="62">
        <v>56185.9</v>
      </c>
      <c r="H34" s="62">
        <f>SUM(E34:G34)</f>
        <v>165670.9</v>
      </c>
    </row>
    <row r="35" spans="1:8" ht="15.75" x14ac:dyDescent="0.25">
      <c r="A35" s="71"/>
      <c r="B35" s="73"/>
      <c r="C35" s="7"/>
      <c r="D35" s="5" t="s">
        <v>37</v>
      </c>
      <c r="E35" s="62"/>
      <c r="F35" s="62"/>
      <c r="G35" s="62"/>
      <c r="H35" s="62">
        <f t="shared" ref="H35:H36" si="0">SUM(E35:G35)</f>
        <v>0</v>
      </c>
    </row>
    <row r="36" spans="1:8" ht="15.75" x14ac:dyDescent="0.25">
      <c r="A36" s="71"/>
      <c r="B36" s="73"/>
      <c r="C36" s="7"/>
      <c r="D36" s="5" t="s">
        <v>38</v>
      </c>
      <c r="E36" s="62">
        <v>2205</v>
      </c>
      <c r="F36" s="62">
        <v>2315</v>
      </c>
      <c r="G36" s="62">
        <v>2315</v>
      </c>
      <c r="H36" s="62">
        <f t="shared" si="0"/>
        <v>6835</v>
      </c>
    </row>
    <row r="37" spans="1:8" ht="31.5" x14ac:dyDescent="0.25">
      <c r="A37" s="71" t="s">
        <v>28</v>
      </c>
      <c r="B37" s="73"/>
      <c r="C37" s="13" t="s">
        <v>128</v>
      </c>
      <c r="D37" s="5" t="s">
        <v>33</v>
      </c>
      <c r="E37" s="62">
        <f>SUM(E39:E42)</f>
        <v>35069.5</v>
      </c>
      <c r="F37" s="62">
        <f>SUM(F39:F42)</f>
        <v>36653.800000000003</v>
      </c>
      <c r="G37" s="62">
        <f>SUM(G39:G42)</f>
        <v>36653.800000000003</v>
      </c>
      <c r="H37" s="62">
        <f>SUM(E37+F37+G37)</f>
        <v>108377.1</v>
      </c>
    </row>
    <row r="38" spans="1:8" ht="15.75" x14ac:dyDescent="0.25">
      <c r="A38" s="71"/>
      <c r="B38" s="73"/>
      <c r="C38" s="7"/>
      <c r="D38" s="5" t="s">
        <v>34</v>
      </c>
      <c r="E38" s="62"/>
      <c r="F38" s="62"/>
      <c r="G38" s="62"/>
      <c r="H38" s="62"/>
    </row>
    <row r="39" spans="1:8" ht="15.75" x14ac:dyDescent="0.25">
      <c r="A39" s="71"/>
      <c r="B39" s="73"/>
      <c r="C39" s="7"/>
      <c r="D39" s="5" t="s">
        <v>35</v>
      </c>
      <c r="E39" s="62"/>
      <c r="F39" s="62"/>
      <c r="G39" s="62"/>
      <c r="H39" s="62">
        <f>SUM(E39:G39)</f>
        <v>0</v>
      </c>
    </row>
    <row r="40" spans="1:8" ht="15.75" x14ac:dyDescent="0.25">
      <c r="A40" s="71"/>
      <c r="B40" s="73"/>
      <c r="C40" s="7"/>
      <c r="D40" s="5" t="s">
        <v>36</v>
      </c>
      <c r="E40" s="62">
        <v>35069.5</v>
      </c>
      <c r="F40" s="62">
        <v>36653.800000000003</v>
      </c>
      <c r="G40" s="62">
        <v>36653.800000000003</v>
      </c>
      <c r="H40" s="62">
        <f>SUM(E40:G40)</f>
        <v>108377.1</v>
      </c>
    </row>
    <row r="41" spans="1:8" ht="15.75" x14ac:dyDescent="0.25">
      <c r="A41" s="71"/>
      <c r="B41" s="73"/>
      <c r="C41" s="7"/>
      <c r="D41" s="5" t="s">
        <v>37</v>
      </c>
      <c r="E41" s="62"/>
      <c r="F41" s="62"/>
      <c r="G41" s="62"/>
      <c r="H41" s="62"/>
    </row>
    <row r="42" spans="1:8" ht="15.75" x14ac:dyDescent="0.25">
      <c r="A42" s="71"/>
      <c r="B42" s="73"/>
      <c r="C42" s="7"/>
      <c r="D42" s="5" t="s">
        <v>38</v>
      </c>
      <c r="E42" s="8"/>
      <c r="F42" s="8"/>
      <c r="G42" s="8"/>
      <c r="H42" s="8"/>
    </row>
    <row r="43" spans="1:8" x14ac:dyDescent="0.25">
      <c r="A43" s="51"/>
      <c r="B43" s="51"/>
      <c r="C43" s="10"/>
      <c r="D43" s="10"/>
      <c r="E43" s="11"/>
      <c r="F43" s="11"/>
      <c r="G43" s="11"/>
      <c r="H43" s="11"/>
    </row>
    <row r="44" spans="1:8" ht="15.75" x14ac:dyDescent="0.25">
      <c r="C44" s="46" t="s">
        <v>114</v>
      </c>
      <c r="D44" s="46"/>
      <c r="E44" s="46" t="s">
        <v>115</v>
      </c>
    </row>
  </sheetData>
  <mergeCells count="42">
    <mergeCell ref="F1:H1"/>
    <mergeCell ref="A39:B39"/>
    <mergeCell ref="A40:B40"/>
    <mergeCell ref="A41:B41"/>
    <mergeCell ref="A42:B42"/>
    <mergeCell ref="A29:B29"/>
    <mergeCell ref="A30:B30"/>
    <mergeCell ref="A31:B31"/>
    <mergeCell ref="A32:B32"/>
    <mergeCell ref="A33:B33"/>
    <mergeCell ref="A25:B25"/>
    <mergeCell ref="A26:B26"/>
    <mergeCell ref="A27:B27"/>
    <mergeCell ref="A28:B28"/>
    <mergeCell ref="A12:B12"/>
    <mergeCell ref="A13:B13"/>
    <mergeCell ref="A34:B34"/>
    <mergeCell ref="A35:B35"/>
    <mergeCell ref="A36:B36"/>
    <mergeCell ref="A37:B37"/>
    <mergeCell ref="A38:B38"/>
    <mergeCell ref="A14:B14"/>
    <mergeCell ref="A15:B15"/>
    <mergeCell ref="A24:B24"/>
    <mergeCell ref="A7:B7"/>
    <mergeCell ref="A8:B8"/>
    <mergeCell ref="A9:B9"/>
    <mergeCell ref="A22:B22"/>
    <mergeCell ref="A23:B23"/>
    <mergeCell ref="A16:B16"/>
    <mergeCell ref="A17:B17"/>
    <mergeCell ref="A18:B18"/>
    <mergeCell ref="A19:B19"/>
    <mergeCell ref="A20:B20"/>
    <mergeCell ref="A21:B21"/>
    <mergeCell ref="A10:B10"/>
    <mergeCell ref="A11:B11"/>
    <mergeCell ref="A2:H3"/>
    <mergeCell ref="E5:H5"/>
    <mergeCell ref="D5:D6"/>
    <mergeCell ref="C5:C6"/>
    <mergeCell ref="A5:B6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33"/>
  <sheetViews>
    <sheetView tabSelected="1" topLeftCell="A7" workbookViewId="0">
      <selection activeCell="L33" sqref="L33"/>
    </sheetView>
  </sheetViews>
  <sheetFormatPr defaultRowHeight="15" x14ac:dyDescent="0.25"/>
  <cols>
    <col min="1" max="1" width="33.7109375" customWidth="1"/>
    <col min="2" max="2" width="5.42578125" customWidth="1"/>
    <col min="3" max="3" width="11.85546875" customWidth="1"/>
    <col min="4" max="4" width="12.28515625" customWidth="1"/>
    <col min="5" max="5" width="12.140625" customWidth="1"/>
    <col min="6" max="6" width="11.42578125" customWidth="1"/>
    <col min="7" max="7" width="11.85546875" customWidth="1"/>
    <col min="8" max="8" width="12.28515625" customWidth="1"/>
    <col min="9" max="9" width="11.85546875" customWidth="1"/>
    <col min="10" max="10" width="12.5703125" customWidth="1"/>
    <col min="11" max="11" width="12" customWidth="1"/>
    <col min="12" max="12" width="11.7109375" customWidth="1"/>
  </cols>
  <sheetData>
    <row r="1" spans="1:12" ht="62.25" customHeight="1" x14ac:dyDescent="0.25">
      <c r="I1" s="66" t="s">
        <v>158</v>
      </c>
      <c r="J1" s="66"/>
      <c r="K1" s="66"/>
      <c r="L1" s="66"/>
    </row>
    <row r="3" spans="1:12" ht="15.75" x14ac:dyDescent="0.25">
      <c r="A3" s="95" t="s">
        <v>125</v>
      </c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30" customHeight="1" x14ac:dyDescent="0.25">
      <c r="A4" s="85" t="s">
        <v>41</v>
      </c>
      <c r="B4" s="97" t="s">
        <v>42</v>
      </c>
      <c r="C4" s="97"/>
      <c r="D4" s="97"/>
      <c r="E4" s="97"/>
      <c r="F4" s="97"/>
      <c r="G4" s="97"/>
      <c r="H4" s="91" t="s">
        <v>140</v>
      </c>
      <c r="I4" s="92"/>
      <c r="J4" s="92"/>
      <c r="K4" s="92"/>
      <c r="L4" s="93"/>
    </row>
    <row r="5" spans="1:12" ht="58.5" customHeight="1" x14ac:dyDescent="0.25">
      <c r="A5" s="94"/>
      <c r="B5" s="94" t="s">
        <v>149</v>
      </c>
      <c r="C5" s="53" t="s">
        <v>15</v>
      </c>
      <c r="D5" s="53" t="s">
        <v>62</v>
      </c>
      <c r="E5" s="53" t="s">
        <v>63</v>
      </c>
      <c r="F5" s="53" t="s">
        <v>16</v>
      </c>
      <c r="G5" s="53" t="s">
        <v>123</v>
      </c>
      <c r="H5" s="9" t="s">
        <v>15</v>
      </c>
      <c r="I5" s="9" t="s">
        <v>62</v>
      </c>
      <c r="J5" s="9" t="s">
        <v>63</v>
      </c>
      <c r="K5" s="9" t="s">
        <v>16</v>
      </c>
      <c r="L5" s="9" t="s">
        <v>123</v>
      </c>
    </row>
    <row r="6" spans="1:12" x14ac:dyDescent="0.25">
      <c r="A6" s="86"/>
      <c r="B6" s="86"/>
      <c r="C6" s="48" t="s">
        <v>68</v>
      </c>
      <c r="D6" s="48" t="s">
        <v>69</v>
      </c>
      <c r="E6" s="48" t="s">
        <v>70</v>
      </c>
      <c r="F6" s="48" t="s">
        <v>71</v>
      </c>
      <c r="G6" s="48" t="s">
        <v>72</v>
      </c>
      <c r="H6" s="48" t="s">
        <v>68</v>
      </c>
      <c r="I6" s="48" t="s">
        <v>69</v>
      </c>
      <c r="J6" s="48" t="s">
        <v>70</v>
      </c>
      <c r="K6" s="48" t="s">
        <v>71</v>
      </c>
      <c r="L6" s="48" t="s">
        <v>72</v>
      </c>
    </row>
    <row r="7" spans="1:12" ht="48" customHeight="1" x14ac:dyDescent="0.25">
      <c r="A7" s="2" t="s">
        <v>141</v>
      </c>
      <c r="B7" s="54"/>
      <c r="C7" s="91" t="s">
        <v>131</v>
      </c>
      <c r="D7" s="92"/>
      <c r="E7" s="92"/>
      <c r="F7" s="92"/>
      <c r="G7" s="92"/>
      <c r="H7" s="92"/>
      <c r="I7" s="92"/>
      <c r="J7" s="92"/>
      <c r="K7" s="92"/>
      <c r="L7" s="93"/>
    </row>
    <row r="8" spans="1:12" x14ac:dyDescent="0.25">
      <c r="A8" s="1" t="s">
        <v>122</v>
      </c>
      <c r="B8" s="55" t="s">
        <v>150</v>
      </c>
      <c r="C8" s="80" t="s">
        <v>151</v>
      </c>
      <c r="D8" s="81"/>
      <c r="E8" s="81"/>
      <c r="F8" s="81"/>
      <c r="G8" s="82"/>
      <c r="H8" s="56"/>
      <c r="I8" s="56"/>
      <c r="J8" s="56"/>
      <c r="K8" s="56"/>
      <c r="L8" s="56"/>
    </row>
    <row r="9" spans="1:12" ht="45" x14ac:dyDescent="0.25">
      <c r="A9" s="2" t="s">
        <v>161</v>
      </c>
      <c r="B9" s="55" t="s">
        <v>150</v>
      </c>
      <c r="C9" s="1">
        <v>640</v>
      </c>
      <c r="D9" s="1">
        <v>640</v>
      </c>
      <c r="E9" s="1">
        <v>640</v>
      </c>
      <c r="F9" s="1">
        <v>640</v>
      </c>
      <c r="G9" s="1">
        <v>640</v>
      </c>
      <c r="H9" s="60">
        <v>23197.827000000001</v>
      </c>
      <c r="I9" s="60">
        <v>27260.305</v>
      </c>
      <c r="J9" s="60">
        <v>30989.407999999999</v>
      </c>
      <c r="K9" s="60">
        <v>32676.13</v>
      </c>
      <c r="L9" s="60">
        <v>32676.13</v>
      </c>
    </row>
    <row r="10" spans="1:12" ht="120" x14ac:dyDescent="0.25">
      <c r="A10" s="2" t="s">
        <v>162</v>
      </c>
      <c r="B10" s="55" t="s">
        <v>150</v>
      </c>
      <c r="C10" s="1">
        <v>640</v>
      </c>
      <c r="D10" s="1">
        <v>640</v>
      </c>
      <c r="E10" s="1">
        <v>640</v>
      </c>
      <c r="F10" s="1">
        <v>640</v>
      </c>
      <c r="G10" s="1">
        <v>640</v>
      </c>
      <c r="H10" s="60">
        <v>23197.827000000001</v>
      </c>
      <c r="I10" s="60">
        <v>27260.305</v>
      </c>
      <c r="J10" s="60">
        <v>30809.407999999999</v>
      </c>
      <c r="K10" s="60">
        <v>32676.13</v>
      </c>
      <c r="L10" s="60">
        <v>32676.13</v>
      </c>
    </row>
    <row r="11" spans="1:12" ht="30" x14ac:dyDescent="0.25">
      <c r="A11" s="2" t="s">
        <v>142</v>
      </c>
      <c r="B11" s="54"/>
      <c r="C11" s="91" t="s">
        <v>132</v>
      </c>
      <c r="D11" s="92"/>
      <c r="E11" s="92"/>
      <c r="F11" s="92"/>
      <c r="G11" s="92"/>
      <c r="H11" s="92"/>
      <c r="I11" s="92"/>
      <c r="J11" s="92"/>
      <c r="K11" s="92"/>
      <c r="L11" s="93"/>
    </row>
    <row r="12" spans="1:12" x14ac:dyDescent="0.25">
      <c r="A12" s="1" t="s">
        <v>122</v>
      </c>
      <c r="B12" s="55"/>
      <c r="C12" s="97" t="s">
        <v>151</v>
      </c>
      <c r="D12" s="97"/>
      <c r="E12" s="97"/>
      <c r="F12" s="97"/>
      <c r="G12" s="97"/>
      <c r="H12" s="56"/>
      <c r="I12" s="56"/>
      <c r="J12" s="56"/>
      <c r="K12" s="56"/>
      <c r="L12" s="56"/>
    </row>
    <row r="13" spans="1:12" ht="45" x14ac:dyDescent="0.25">
      <c r="A13" s="2" t="s">
        <v>161</v>
      </c>
      <c r="B13" s="2" t="s">
        <v>150</v>
      </c>
      <c r="C13" s="1">
        <v>145</v>
      </c>
      <c r="D13" s="1">
        <v>145</v>
      </c>
      <c r="E13" s="1">
        <v>145</v>
      </c>
      <c r="F13" s="1">
        <v>145</v>
      </c>
      <c r="G13" s="1">
        <v>145</v>
      </c>
      <c r="H13" s="60">
        <v>7695.0720000000001</v>
      </c>
      <c r="I13" s="60">
        <v>10575.987999999999</v>
      </c>
      <c r="J13" s="60">
        <v>11964.468000000001</v>
      </c>
      <c r="K13" s="60">
        <v>12606.97</v>
      </c>
      <c r="L13" s="60">
        <v>12606.97</v>
      </c>
    </row>
    <row r="14" spans="1:12" ht="120" x14ac:dyDescent="0.25">
      <c r="A14" s="2" t="s">
        <v>162</v>
      </c>
      <c r="B14" s="2" t="s">
        <v>150</v>
      </c>
      <c r="C14" s="1">
        <v>145</v>
      </c>
      <c r="D14" s="1">
        <v>145</v>
      </c>
      <c r="E14" s="1">
        <v>145</v>
      </c>
      <c r="F14" s="1">
        <v>145</v>
      </c>
      <c r="G14" s="1">
        <v>145</v>
      </c>
      <c r="H14" s="60">
        <v>7695.0720000000001</v>
      </c>
      <c r="I14" s="60">
        <v>10575.987999999999</v>
      </c>
      <c r="J14" s="60">
        <v>11964.468000000001</v>
      </c>
      <c r="K14" s="60">
        <v>12606.97</v>
      </c>
      <c r="L14" s="60">
        <v>12606.97</v>
      </c>
    </row>
    <row r="15" spans="1:12" ht="30" x14ac:dyDescent="0.25">
      <c r="A15" s="2" t="s">
        <v>121</v>
      </c>
      <c r="B15" s="54"/>
      <c r="C15" s="91" t="s">
        <v>133</v>
      </c>
      <c r="D15" s="92"/>
      <c r="E15" s="92"/>
      <c r="F15" s="92"/>
      <c r="G15" s="92"/>
      <c r="H15" s="92"/>
      <c r="I15" s="92"/>
      <c r="J15" s="92"/>
      <c r="K15" s="92"/>
      <c r="L15" s="93"/>
    </row>
    <row r="16" spans="1:12" x14ac:dyDescent="0.25">
      <c r="A16" s="1" t="s">
        <v>122</v>
      </c>
      <c r="B16" s="55"/>
      <c r="C16" s="80" t="s">
        <v>151</v>
      </c>
      <c r="D16" s="81"/>
      <c r="E16" s="81"/>
      <c r="F16" s="81"/>
      <c r="G16" s="82"/>
      <c r="H16" s="56"/>
      <c r="I16" s="56"/>
      <c r="J16" s="56"/>
      <c r="K16" s="56"/>
      <c r="L16" s="56"/>
    </row>
    <row r="17" spans="1:12" ht="45" x14ac:dyDescent="0.25">
      <c r="A17" s="2" t="s">
        <v>161</v>
      </c>
      <c r="B17" s="2" t="s">
        <v>150</v>
      </c>
      <c r="C17" s="1">
        <v>3700</v>
      </c>
      <c r="D17" s="1">
        <v>1500</v>
      </c>
      <c r="E17" s="1">
        <v>1500</v>
      </c>
      <c r="F17" s="1">
        <v>1500</v>
      </c>
      <c r="G17" s="1">
        <v>1500</v>
      </c>
      <c r="H17" s="60">
        <v>1614.088</v>
      </c>
      <c r="I17" s="60">
        <v>2042</v>
      </c>
      <c r="J17" s="60">
        <v>2307.692</v>
      </c>
      <c r="K17" s="60">
        <v>2432.5529999999999</v>
      </c>
      <c r="L17" s="60">
        <v>2432.5529999999999</v>
      </c>
    </row>
    <row r="18" spans="1:12" ht="120" x14ac:dyDescent="0.25">
      <c r="A18" s="2" t="s">
        <v>162</v>
      </c>
      <c r="B18" s="2" t="s">
        <v>150</v>
      </c>
      <c r="C18" s="1">
        <v>3700</v>
      </c>
      <c r="D18" s="1">
        <v>1500</v>
      </c>
      <c r="E18" s="1">
        <v>1500</v>
      </c>
      <c r="F18" s="1">
        <v>1500</v>
      </c>
      <c r="G18" s="1">
        <v>1500</v>
      </c>
      <c r="H18" s="60">
        <v>1614.088</v>
      </c>
      <c r="I18" s="60">
        <v>2042</v>
      </c>
      <c r="J18" s="60">
        <v>2307.692</v>
      </c>
      <c r="K18" s="60">
        <v>2432.5529999999999</v>
      </c>
      <c r="L18" s="60">
        <v>2432.5529999999999</v>
      </c>
    </row>
    <row r="19" spans="1:12" ht="30" x14ac:dyDescent="0.25">
      <c r="A19" s="2" t="s">
        <v>121</v>
      </c>
      <c r="B19" s="54"/>
      <c r="C19" s="91" t="s">
        <v>134</v>
      </c>
      <c r="D19" s="92"/>
      <c r="E19" s="92"/>
      <c r="F19" s="92"/>
      <c r="G19" s="92"/>
      <c r="H19" s="92"/>
      <c r="I19" s="92"/>
      <c r="J19" s="92"/>
      <c r="K19" s="92"/>
      <c r="L19" s="93"/>
    </row>
    <row r="20" spans="1:12" x14ac:dyDescent="0.25">
      <c r="A20" s="1" t="s">
        <v>122</v>
      </c>
      <c r="B20" s="55"/>
      <c r="C20" s="80" t="s">
        <v>151</v>
      </c>
      <c r="D20" s="81"/>
      <c r="E20" s="81"/>
      <c r="F20" s="81"/>
      <c r="G20" s="82"/>
      <c r="H20" s="56"/>
      <c r="I20" s="56"/>
      <c r="J20" s="56"/>
      <c r="K20" s="56"/>
      <c r="L20" s="56"/>
    </row>
    <row r="21" spans="1:12" ht="45" x14ac:dyDescent="0.25">
      <c r="A21" s="2" t="s">
        <v>161</v>
      </c>
      <c r="B21" s="2" t="s">
        <v>150</v>
      </c>
      <c r="C21" s="1">
        <v>4500</v>
      </c>
      <c r="D21" s="1">
        <v>4500</v>
      </c>
      <c r="E21" s="1">
        <v>4500</v>
      </c>
      <c r="F21" s="1">
        <v>4500</v>
      </c>
      <c r="G21" s="1">
        <v>4500</v>
      </c>
      <c r="H21" s="60">
        <v>1501.4770000000001</v>
      </c>
      <c r="I21" s="60">
        <v>2099</v>
      </c>
      <c r="J21" s="60">
        <v>2351.192</v>
      </c>
      <c r="K21" s="60">
        <v>2477.5529999999999</v>
      </c>
      <c r="L21" s="60">
        <v>2477.5529999999999</v>
      </c>
    </row>
    <row r="22" spans="1:12" ht="120" x14ac:dyDescent="0.25">
      <c r="A22" s="2" t="s">
        <v>162</v>
      </c>
      <c r="B22" s="2" t="s">
        <v>150</v>
      </c>
      <c r="C22" s="1">
        <v>4500</v>
      </c>
      <c r="D22" s="1">
        <v>4500</v>
      </c>
      <c r="E22" s="1">
        <v>4500</v>
      </c>
      <c r="F22" s="1">
        <v>4500</v>
      </c>
      <c r="G22" s="1">
        <v>4500</v>
      </c>
      <c r="H22" s="60">
        <v>1501.4770000000001</v>
      </c>
      <c r="I22" s="60">
        <v>2099</v>
      </c>
      <c r="J22" s="60">
        <v>2351.192</v>
      </c>
      <c r="K22" s="60">
        <v>2477.5529999999999</v>
      </c>
      <c r="L22" s="60">
        <v>2477.5529999999999</v>
      </c>
    </row>
    <row r="23" spans="1:12" ht="30" x14ac:dyDescent="0.25">
      <c r="A23" s="2" t="s">
        <v>121</v>
      </c>
      <c r="B23" s="54"/>
      <c r="C23" s="91" t="s">
        <v>135</v>
      </c>
      <c r="D23" s="92"/>
      <c r="E23" s="92"/>
      <c r="F23" s="92"/>
      <c r="G23" s="92"/>
      <c r="H23" s="92"/>
      <c r="I23" s="92"/>
      <c r="J23" s="92"/>
      <c r="K23" s="92"/>
      <c r="L23" s="93"/>
    </row>
    <row r="24" spans="1:12" x14ac:dyDescent="0.25">
      <c r="A24" s="1" t="s">
        <v>122</v>
      </c>
      <c r="B24" s="55"/>
      <c r="C24" s="97" t="s">
        <v>151</v>
      </c>
      <c r="D24" s="97"/>
      <c r="E24" s="97"/>
      <c r="F24" s="97"/>
      <c r="G24" s="97"/>
      <c r="H24" s="56"/>
      <c r="I24" s="58"/>
      <c r="J24" s="56"/>
      <c r="K24" s="56"/>
      <c r="L24" s="56"/>
    </row>
    <row r="25" spans="1:12" ht="45" x14ac:dyDescent="0.25">
      <c r="A25" s="2" t="s">
        <v>161</v>
      </c>
      <c r="B25" s="2" t="s">
        <v>150</v>
      </c>
      <c r="C25" s="1">
        <v>1350</v>
      </c>
      <c r="D25" s="1">
        <v>1350</v>
      </c>
      <c r="E25" s="1">
        <v>1350</v>
      </c>
      <c r="F25" s="1">
        <v>1350</v>
      </c>
      <c r="G25" s="1">
        <v>1350</v>
      </c>
      <c r="H25" s="60">
        <v>1839.31</v>
      </c>
      <c r="I25" s="60">
        <v>2965.9650000000001</v>
      </c>
      <c r="J25" s="60">
        <v>3376.3620000000001</v>
      </c>
      <c r="K25" s="60">
        <v>3559.364</v>
      </c>
      <c r="L25" s="60">
        <v>3559.364</v>
      </c>
    </row>
    <row r="26" spans="1:12" ht="120" x14ac:dyDescent="0.25">
      <c r="A26" s="2" t="s">
        <v>162</v>
      </c>
      <c r="B26" s="2" t="s">
        <v>150</v>
      </c>
      <c r="C26" s="1">
        <v>1350</v>
      </c>
      <c r="D26" s="1">
        <v>1350</v>
      </c>
      <c r="E26" s="1">
        <v>1350</v>
      </c>
      <c r="F26" s="1">
        <v>1350</v>
      </c>
      <c r="G26" s="1">
        <v>1350</v>
      </c>
      <c r="H26" s="60">
        <v>1839.31</v>
      </c>
      <c r="I26" s="60">
        <v>2965.9650000000001</v>
      </c>
      <c r="J26" s="60">
        <v>3376.3620000000001</v>
      </c>
      <c r="K26" s="60">
        <v>3559.364</v>
      </c>
      <c r="L26" s="60">
        <v>3559.364</v>
      </c>
    </row>
    <row r="27" spans="1:12" ht="30" x14ac:dyDescent="0.25">
      <c r="A27" s="2" t="s">
        <v>121</v>
      </c>
      <c r="B27" s="54"/>
      <c r="C27" s="91" t="s">
        <v>124</v>
      </c>
      <c r="D27" s="92"/>
      <c r="E27" s="92"/>
      <c r="F27" s="92"/>
      <c r="G27" s="92"/>
      <c r="H27" s="92"/>
      <c r="I27" s="92"/>
      <c r="J27" s="92"/>
      <c r="K27" s="92"/>
      <c r="L27" s="93"/>
    </row>
    <row r="28" spans="1:12" x14ac:dyDescent="0.25">
      <c r="A28" s="1" t="s">
        <v>122</v>
      </c>
      <c r="B28" s="55"/>
      <c r="C28" s="80" t="s">
        <v>151</v>
      </c>
      <c r="D28" s="81"/>
      <c r="E28" s="81"/>
      <c r="F28" s="81"/>
      <c r="G28" s="82"/>
      <c r="H28" s="56"/>
      <c r="I28" s="56"/>
      <c r="J28" s="56"/>
      <c r="K28" s="56"/>
      <c r="L28" s="56"/>
    </row>
    <row r="29" spans="1:12" ht="45" x14ac:dyDescent="0.25">
      <c r="A29" s="2" t="s">
        <v>161</v>
      </c>
      <c r="B29" s="2" t="s">
        <v>150</v>
      </c>
      <c r="C29" s="1">
        <v>3200</v>
      </c>
      <c r="D29" s="1">
        <v>3727</v>
      </c>
      <c r="E29" s="1">
        <v>3727</v>
      </c>
      <c r="F29" s="1">
        <v>3727</v>
      </c>
      <c r="G29" s="1">
        <v>3727</v>
      </c>
      <c r="H29" s="60">
        <v>1689.162</v>
      </c>
      <c r="I29" s="60">
        <v>2041.442</v>
      </c>
      <c r="J29" s="60">
        <v>2309.9780000000001</v>
      </c>
      <c r="K29" s="60">
        <v>2433.33</v>
      </c>
      <c r="L29" s="60">
        <v>2433.33</v>
      </c>
    </row>
    <row r="30" spans="1:12" ht="120" x14ac:dyDescent="0.25">
      <c r="A30" s="2" t="s">
        <v>162</v>
      </c>
      <c r="B30" s="2" t="s">
        <v>150</v>
      </c>
      <c r="C30" s="1">
        <v>3200</v>
      </c>
      <c r="D30" s="1">
        <v>3727</v>
      </c>
      <c r="E30" s="1">
        <v>3727</v>
      </c>
      <c r="F30" s="1">
        <v>3727</v>
      </c>
      <c r="G30" s="1">
        <v>3727</v>
      </c>
      <c r="H30" s="60">
        <v>1689.162</v>
      </c>
      <c r="I30" s="60">
        <v>2041.442</v>
      </c>
      <c r="J30" s="60">
        <v>2309.9780000000001</v>
      </c>
      <c r="K30" s="60">
        <v>2433.33</v>
      </c>
      <c r="L30" s="60">
        <v>2433.33</v>
      </c>
    </row>
    <row r="32" spans="1:12" x14ac:dyDescent="0.25">
      <c r="I32" s="57"/>
      <c r="J32" s="57"/>
      <c r="K32" s="57"/>
      <c r="L32" s="57"/>
    </row>
    <row r="33" spans="1:6" ht="15.75" x14ac:dyDescent="0.25">
      <c r="A33" s="46" t="s">
        <v>114</v>
      </c>
      <c r="B33" s="46"/>
      <c r="F33" s="46" t="s">
        <v>115</v>
      </c>
    </row>
  </sheetData>
  <mergeCells count="18">
    <mergeCell ref="C28:G28"/>
    <mergeCell ref="C15:L15"/>
    <mergeCell ref="H4:L4"/>
    <mergeCell ref="B4:G4"/>
    <mergeCell ref="B5:B6"/>
    <mergeCell ref="C8:G8"/>
    <mergeCell ref="C12:G12"/>
    <mergeCell ref="C16:G16"/>
    <mergeCell ref="C19:L19"/>
    <mergeCell ref="C23:L23"/>
    <mergeCell ref="C27:L27"/>
    <mergeCell ref="C20:G20"/>
    <mergeCell ref="C24:G24"/>
    <mergeCell ref="I1:L1"/>
    <mergeCell ref="C7:L7"/>
    <mergeCell ref="A4:A6"/>
    <mergeCell ref="C11:L11"/>
    <mergeCell ref="A3:L3"/>
  </mergeCells>
  <printOptions horizontalCentered="1"/>
  <pageMargins left="0.31496062992125984" right="0.31496062992125984" top="0.59055118110236227" bottom="0.35433070866141736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4"/>
  <sheetViews>
    <sheetView workbookViewId="0">
      <selection activeCell="L23" sqref="L23"/>
    </sheetView>
  </sheetViews>
  <sheetFormatPr defaultRowHeight="15" x14ac:dyDescent="0.25"/>
  <cols>
    <col min="1" max="1" width="16.85546875" customWidth="1"/>
    <col min="2" max="2" width="29.5703125" customWidth="1"/>
    <col min="3" max="3" width="7.85546875" customWidth="1"/>
    <col min="5" max="5" width="21.28515625" customWidth="1"/>
    <col min="6" max="6" width="16" customWidth="1"/>
    <col min="7" max="8" width="15.85546875" customWidth="1"/>
    <col min="9" max="9" width="16.7109375" customWidth="1"/>
    <col min="10" max="10" width="18.42578125" customWidth="1"/>
  </cols>
  <sheetData>
    <row r="1" spans="1:10" ht="60" customHeight="1" x14ac:dyDescent="0.25">
      <c r="A1" s="19"/>
      <c r="B1" s="20"/>
      <c r="C1" s="20"/>
      <c r="D1" s="21"/>
      <c r="E1" s="20"/>
      <c r="F1" s="23"/>
      <c r="G1" s="98" t="s">
        <v>154</v>
      </c>
      <c r="H1" s="98"/>
      <c r="I1" s="98"/>
      <c r="J1" s="98"/>
    </row>
    <row r="2" spans="1:10" ht="15.75" hidden="1" customHeight="1" x14ac:dyDescent="0.25">
      <c r="A2" s="19"/>
      <c r="B2" s="20"/>
      <c r="C2" s="20"/>
      <c r="D2" s="21"/>
      <c r="E2" s="20"/>
      <c r="F2" s="23"/>
      <c r="G2" s="23"/>
      <c r="H2" s="23"/>
      <c r="I2" s="23"/>
      <c r="J2" s="23"/>
    </row>
    <row r="3" spans="1:10" ht="13.5" customHeight="1" x14ac:dyDescent="0.25">
      <c r="A3" s="99" t="s">
        <v>136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3.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82.5" customHeight="1" x14ac:dyDescent="0.25">
      <c r="A5" s="16" t="s">
        <v>46</v>
      </c>
      <c r="B5" s="16" t="s">
        <v>47</v>
      </c>
      <c r="C5" s="16" t="s">
        <v>48</v>
      </c>
      <c r="D5" s="16" t="s">
        <v>49</v>
      </c>
      <c r="E5" s="16" t="s">
        <v>50</v>
      </c>
      <c r="F5" s="16" t="s">
        <v>51</v>
      </c>
      <c r="G5" s="16" t="s">
        <v>52</v>
      </c>
      <c r="H5" s="16" t="s">
        <v>53</v>
      </c>
      <c r="I5" s="16" t="s">
        <v>54</v>
      </c>
      <c r="J5" s="16" t="s">
        <v>55</v>
      </c>
    </row>
    <row r="6" spans="1:10" ht="15.75" x14ac:dyDescent="0.25">
      <c r="A6" s="100" t="s">
        <v>86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0" ht="113.25" customHeight="1" x14ac:dyDescent="0.25">
      <c r="A7" s="22" t="s">
        <v>56</v>
      </c>
      <c r="B7" s="15" t="s">
        <v>57</v>
      </c>
      <c r="C7" s="16" t="s">
        <v>58</v>
      </c>
      <c r="D7" s="14" t="s">
        <v>45</v>
      </c>
      <c r="E7" s="16" t="s">
        <v>153</v>
      </c>
      <c r="F7" s="17">
        <v>43.5</v>
      </c>
      <c r="G7" s="17">
        <v>44</v>
      </c>
      <c r="H7" s="17">
        <v>44</v>
      </c>
      <c r="I7" s="17">
        <v>44</v>
      </c>
      <c r="J7" s="17">
        <v>44</v>
      </c>
    </row>
    <row r="8" spans="1:10" ht="15.75" x14ac:dyDescent="0.25">
      <c r="A8" s="103" t="s">
        <v>129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5.75" x14ac:dyDescent="0.25">
      <c r="A9" s="103" t="s">
        <v>130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118.5" customHeight="1" x14ac:dyDescent="0.25">
      <c r="A10" s="14" t="s">
        <v>59</v>
      </c>
      <c r="B10" s="15" t="s">
        <v>100</v>
      </c>
      <c r="C10" s="16" t="s">
        <v>58</v>
      </c>
      <c r="D10" s="14">
        <v>7.0000000000000007E-2</v>
      </c>
      <c r="E10" s="42" t="s">
        <v>155</v>
      </c>
      <c r="F10" s="17">
        <v>91</v>
      </c>
      <c r="G10" s="17" t="s">
        <v>143</v>
      </c>
      <c r="H10" s="17" t="s">
        <v>143</v>
      </c>
      <c r="I10" s="17" t="s">
        <v>143</v>
      </c>
      <c r="J10" s="17" t="s">
        <v>143</v>
      </c>
    </row>
    <row r="11" spans="1:10" ht="15.75" x14ac:dyDescent="0.25">
      <c r="A11" s="71" t="s">
        <v>85</v>
      </c>
      <c r="B11" s="72"/>
      <c r="C11" s="72"/>
      <c r="D11" s="72"/>
      <c r="E11" s="72"/>
      <c r="F11" s="72"/>
      <c r="G11" s="72"/>
      <c r="H11" s="72"/>
      <c r="I11" s="72"/>
      <c r="J11" s="73"/>
    </row>
    <row r="12" spans="1:10" ht="157.5" x14ac:dyDescent="0.25">
      <c r="A12" s="12" t="s">
        <v>104</v>
      </c>
      <c r="B12" s="13" t="s">
        <v>99</v>
      </c>
      <c r="C12" s="12" t="s">
        <v>58</v>
      </c>
      <c r="D12" s="45">
        <v>0.15</v>
      </c>
      <c r="E12" s="16" t="s">
        <v>156</v>
      </c>
      <c r="F12" s="49">
        <v>98</v>
      </c>
      <c r="G12" s="49">
        <v>99</v>
      </c>
      <c r="H12" s="49">
        <v>99.1</v>
      </c>
      <c r="I12" s="49">
        <v>99.2</v>
      </c>
      <c r="J12" s="49">
        <v>99.3</v>
      </c>
    </row>
    <row r="13" spans="1:10" ht="15.75" x14ac:dyDescent="0.25">
      <c r="A13" s="71" t="s">
        <v>87</v>
      </c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15.75" x14ac:dyDescent="0.25">
      <c r="A14" s="71" t="s">
        <v>88</v>
      </c>
      <c r="B14" s="72"/>
      <c r="C14" s="72"/>
      <c r="D14" s="72"/>
      <c r="E14" s="72"/>
      <c r="F14" s="72"/>
      <c r="G14" s="72"/>
      <c r="H14" s="72"/>
      <c r="I14" s="72"/>
      <c r="J14" s="73"/>
    </row>
    <row r="15" spans="1:10" ht="94.5" x14ac:dyDescent="0.25">
      <c r="A15" s="43" t="s">
        <v>2</v>
      </c>
      <c r="B15" s="13" t="s">
        <v>89</v>
      </c>
      <c r="C15" s="12" t="s">
        <v>58</v>
      </c>
      <c r="D15" s="45">
        <v>0.1</v>
      </c>
      <c r="E15" s="39" t="s">
        <v>91</v>
      </c>
      <c r="F15" s="49">
        <v>100</v>
      </c>
      <c r="G15" s="49">
        <v>100</v>
      </c>
      <c r="H15" s="49">
        <v>100</v>
      </c>
      <c r="I15" s="49">
        <v>100</v>
      </c>
      <c r="J15" s="49">
        <v>100</v>
      </c>
    </row>
    <row r="16" spans="1:10" ht="94.5" x14ac:dyDescent="0.25">
      <c r="A16" s="43" t="s">
        <v>3</v>
      </c>
      <c r="B16" s="13" t="s">
        <v>90</v>
      </c>
      <c r="C16" s="12" t="s">
        <v>58</v>
      </c>
      <c r="D16" s="6">
        <v>0.13</v>
      </c>
      <c r="E16" s="40" t="s">
        <v>153</v>
      </c>
      <c r="F16" s="49">
        <v>62.2</v>
      </c>
      <c r="G16" s="49" t="s">
        <v>146</v>
      </c>
      <c r="H16" s="49" t="s">
        <v>146</v>
      </c>
      <c r="I16" s="49" t="s">
        <v>146</v>
      </c>
      <c r="J16" s="49" t="s">
        <v>146</v>
      </c>
    </row>
    <row r="17" spans="1:10" ht="15.75" x14ac:dyDescent="0.25">
      <c r="A17" s="71" t="s">
        <v>92</v>
      </c>
      <c r="B17" s="72"/>
      <c r="C17" s="72"/>
      <c r="D17" s="72"/>
      <c r="E17" s="72"/>
      <c r="F17" s="72"/>
      <c r="G17" s="72"/>
      <c r="H17" s="72"/>
      <c r="I17" s="72"/>
      <c r="J17" s="73"/>
    </row>
    <row r="18" spans="1:10" ht="94.5" x14ac:dyDescent="0.25">
      <c r="A18" s="22" t="s">
        <v>94</v>
      </c>
      <c r="B18" s="13" t="s">
        <v>93</v>
      </c>
      <c r="C18" s="12" t="s">
        <v>58</v>
      </c>
      <c r="D18" s="14" t="s">
        <v>45</v>
      </c>
      <c r="E18" s="39" t="s">
        <v>91</v>
      </c>
      <c r="F18" s="50">
        <v>99.6</v>
      </c>
      <c r="G18" s="50">
        <v>99.6</v>
      </c>
      <c r="H18" s="50">
        <v>99.6</v>
      </c>
      <c r="I18" s="50">
        <v>99.7</v>
      </c>
      <c r="J18" s="50">
        <v>99.7</v>
      </c>
    </row>
    <row r="19" spans="1:10" ht="110.25" x14ac:dyDescent="0.25">
      <c r="A19" s="22" t="s">
        <v>95</v>
      </c>
      <c r="B19" s="13" t="s">
        <v>117</v>
      </c>
      <c r="C19" s="6" t="s">
        <v>96</v>
      </c>
      <c r="D19" s="14" t="s">
        <v>45</v>
      </c>
      <c r="E19" s="6" t="s">
        <v>101</v>
      </c>
      <c r="F19" s="49">
        <v>11871</v>
      </c>
      <c r="G19" s="49">
        <v>15106</v>
      </c>
      <c r="H19" s="50">
        <v>16531.099999999999</v>
      </c>
      <c r="I19" s="50">
        <v>17141.099999999999</v>
      </c>
      <c r="J19" s="50">
        <v>17141.099999999999</v>
      </c>
    </row>
    <row r="20" spans="1:10" ht="15.75" x14ac:dyDescent="0.25">
      <c r="A20" s="71" t="s">
        <v>97</v>
      </c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5.75" x14ac:dyDescent="0.25">
      <c r="A21" s="71" t="s">
        <v>98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55.25" customHeight="1" x14ac:dyDescent="0.25">
      <c r="A22" s="43" t="s">
        <v>4</v>
      </c>
      <c r="B22" s="13" t="s">
        <v>138</v>
      </c>
      <c r="C22" s="6" t="s">
        <v>102</v>
      </c>
      <c r="D22" s="6">
        <v>0.1</v>
      </c>
      <c r="E22" s="13" t="s">
        <v>103</v>
      </c>
      <c r="F22" s="50">
        <v>41</v>
      </c>
      <c r="G22" s="50" t="s">
        <v>163</v>
      </c>
      <c r="H22" s="50" t="s">
        <v>163</v>
      </c>
      <c r="I22" s="50" t="s">
        <v>163</v>
      </c>
      <c r="J22" s="50" t="s">
        <v>163</v>
      </c>
    </row>
    <row r="23" spans="1:10" ht="141.75" x14ac:dyDescent="0.25">
      <c r="A23" s="43" t="s">
        <v>5</v>
      </c>
      <c r="B23" s="13" t="s">
        <v>118</v>
      </c>
      <c r="C23" s="7" t="s">
        <v>58</v>
      </c>
      <c r="D23" s="6">
        <v>0.02</v>
      </c>
      <c r="E23" s="13" t="s">
        <v>91</v>
      </c>
      <c r="F23" s="50">
        <v>0.1</v>
      </c>
      <c r="G23" s="50">
        <v>0.1</v>
      </c>
      <c r="H23" s="50">
        <v>0.1</v>
      </c>
      <c r="I23" s="50">
        <v>0.1</v>
      </c>
      <c r="J23" s="50">
        <v>0.1</v>
      </c>
    </row>
    <row r="24" spans="1:10" ht="110.25" x14ac:dyDescent="0.25">
      <c r="A24" s="43" t="s">
        <v>6</v>
      </c>
      <c r="B24" s="13" t="s">
        <v>119</v>
      </c>
      <c r="C24" s="7" t="s">
        <v>58</v>
      </c>
      <c r="D24" s="6">
        <v>0.03</v>
      </c>
      <c r="E24" s="13" t="s">
        <v>157</v>
      </c>
      <c r="F24" s="50">
        <v>90</v>
      </c>
      <c r="G24" s="50" t="s">
        <v>144</v>
      </c>
      <c r="H24" s="50" t="s">
        <v>144</v>
      </c>
      <c r="I24" s="50" t="s">
        <v>144</v>
      </c>
      <c r="J24" s="50" t="s">
        <v>145</v>
      </c>
    </row>
    <row r="25" spans="1:10" ht="15.75" x14ac:dyDescent="0.25">
      <c r="A25" s="71" t="s">
        <v>152</v>
      </c>
      <c r="B25" s="72"/>
      <c r="C25" s="72"/>
      <c r="D25" s="72"/>
      <c r="E25" s="72"/>
      <c r="F25" s="72"/>
      <c r="G25" s="72"/>
      <c r="H25" s="72"/>
      <c r="I25" s="72"/>
      <c r="J25" s="73"/>
    </row>
    <row r="26" spans="1:10" ht="15.75" x14ac:dyDescent="0.25">
      <c r="A26" s="71" t="s">
        <v>105</v>
      </c>
      <c r="B26" s="72"/>
      <c r="C26" s="72"/>
      <c r="D26" s="72"/>
      <c r="E26" s="72"/>
      <c r="F26" s="72"/>
      <c r="G26" s="72"/>
      <c r="H26" s="72"/>
      <c r="I26" s="72"/>
      <c r="J26" s="73"/>
    </row>
    <row r="27" spans="1:10" ht="63" x14ac:dyDescent="0.25">
      <c r="A27" s="43" t="s">
        <v>106</v>
      </c>
      <c r="B27" s="13" t="s">
        <v>109</v>
      </c>
      <c r="C27" s="6" t="s">
        <v>58</v>
      </c>
      <c r="D27" s="6">
        <v>0.2</v>
      </c>
      <c r="E27" s="13" t="s">
        <v>110</v>
      </c>
      <c r="F27" s="50">
        <v>99.6</v>
      </c>
      <c r="G27" s="50" t="s">
        <v>145</v>
      </c>
      <c r="H27" s="50" t="s">
        <v>145</v>
      </c>
      <c r="I27" s="50" t="s">
        <v>145</v>
      </c>
      <c r="J27" s="50" t="s">
        <v>145</v>
      </c>
    </row>
    <row r="28" spans="1:10" ht="110.25" x14ac:dyDescent="0.25">
      <c r="A28" s="43" t="s">
        <v>107</v>
      </c>
      <c r="B28" s="52" t="s">
        <v>111</v>
      </c>
      <c r="C28" s="6" t="s">
        <v>58</v>
      </c>
      <c r="D28" s="6">
        <v>0.1</v>
      </c>
      <c r="E28" s="13" t="s">
        <v>157</v>
      </c>
      <c r="F28" s="50">
        <v>100</v>
      </c>
      <c r="G28" s="50" t="s">
        <v>144</v>
      </c>
      <c r="H28" s="50" t="s">
        <v>144</v>
      </c>
      <c r="I28" s="50" t="s">
        <v>144</v>
      </c>
      <c r="J28" s="50" t="s">
        <v>144</v>
      </c>
    </row>
    <row r="29" spans="1:10" ht="100.5" customHeight="1" x14ac:dyDescent="0.25">
      <c r="A29" s="43" t="s">
        <v>108</v>
      </c>
      <c r="B29" s="52" t="s">
        <v>112</v>
      </c>
      <c r="C29" s="6" t="s">
        <v>58</v>
      </c>
      <c r="D29" s="6">
        <v>0.1</v>
      </c>
      <c r="E29" s="13" t="s">
        <v>91</v>
      </c>
      <c r="F29" s="50">
        <v>0</v>
      </c>
      <c r="G29" s="50" t="s">
        <v>113</v>
      </c>
      <c r="H29" s="50" t="s">
        <v>113</v>
      </c>
      <c r="I29" s="50" t="s">
        <v>113</v>
      </c>
      <c r="J29" s="50" t="s">
        <v>113</v>
      </c>
    </row>
    <row r="30" spans="1:10" ht="15.75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5.75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5.75" x14ac:dyDescent="0.25">
      <c r="A32" s="41"/>
      <c r="B32" s="44" t="s">
        <v>114</v>
      </c>
      <c r="C32" s="41"/>
      <c r="D32" s="41"/>
      <c r="E32" s="41"/>
      <c r="F32" s="44" t="s">
        <v>115</v>
      </c>
      <c r="G32" s="41"/>
      <c r="H32" s="41"/>
      <c r="I32" s="41"/>
      <c r="J32" s="41"/>
    </row>
    <row r="33" spans="1:10" ht="15.75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5.7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</row>
  </sheetData>
  <mergeCells count="13">
    <mergeCell ref="A25:J25"/>
    <mergeCell ref="A26:J26"/>
    <mergeCell ref="G1:J1"/>
    <mergeCell ref="A11:J11"/>
    <mergeCell ref="A3:J3"/>
    <mergeCell ref="A6:J6"/>
    <mergeCell ref="A8:J8"/>
    <mergeCell ref="A9:J9"/>
    <mergeCell ref="A13:J13"/>
    <mergeCell ref="A14:J14"/>
    <mergeCell ref="A17:J17"/>
    <mergeCell ref="A20:J20"/>
    <mergeCell ref="A21:J2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5"/>
  <sheetViews>
    <sheetView workbookViewId="0">
      <selection activeCell="L18" sqref="L18"/>
    </sheetView>
  </sheetViews>
  <sheetFormatPr defaultRowHeight="15" x14ac:dyDescent="0.25"/>
  <cols>
    <col min="1" max="1" width="7.28515625" customWidth="1"/>
    <col min="2" max="2" width="25.7109375" customWidth="1"/>
    <col min="3" max="3" width="11" customWidth="1"/>
    <col min="4" max="5" width="13.28515625" customWidth="1"/>
    <col min="6" max="6" width="14.140625" customWidth="1"/>
    <col min="7" max="8" width="12.42578125" customWidth="1"/>
  </cols>
  <sheetData>
    <row r="1" spans="1:16" ht="63.7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109" t="s">
        <v>83</v>
      </c>
      <c r="K1" s="109"/>
      <c r="L1" s="109"/>
      <c r="M1" s="109"/>
      <c r="N1" s="109"/>
      <c r="O1" s="109"/>
      <c r="P1" s="109"/>
    </row>
    <row r="2" spans="1:16" ht="15.75" x14ac:dyDescent="0.25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 x14ac:dyDescent="0.25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33.75" customHeight="1" x14ac:dyDescent="0.25">
      <c r="A4" s="111" t="s">
        <v>0</v>
      </c>
      <c r="B4" s="112" t="s">
        <v>61</v>
      </c>
      <c r="C4" s="115" t="s">
        <v>48</v>
      </c>
      <c r="D4" s="115" t="s">
        <v>15</v>
      </c>
      <c r="E4" s="115" t="s">
        <v>62</v>
      </c>
      <c r="F4" s="115" t="s">
        <v>63</v>
      </c>
      <c r="G4" s="115" t="s">
        <v>64</v>
      </c>
      <c r="H4" s="115"/>
      <c r="I4" s="117" t="s">
        <v>65</v>
      </c>
      <c r="J4" s="118"/>
      <c r="K4" s="118"/>
      <c r="L4" s="118"/>
      <c r="M4" s="118"/>
      <c r="N4" s="118"/>
      <c r="O4" s="118"/>
      <c r="P4" s="119"/>
    </row>
    <row r="5" spans="1:16" ht="47.25" x14ac:dyDescent="0.25">
      <c r="A5" s="111"/>
      <c r="B5" s="113"/>
      <c r="C5" s="116"/>
      <c r="D5" s="116"/>
      <c r="E5" s="116"/>
      <c r="F5" s="116"/>
      <c r="G5" s="29" t="s">
        <v>66</v>
      </c>
      <c r="H5" s="29" t="s">
        <v>67</v>
      </c>
      <c r="I5" s="120"/>
      <c r="J5" s="121"/>
      <c r="K5" s="121"/>
      <c r="L5" s="121"/>
      <c r="M5" s="121"/>
      <c r="N5" s="121"/>
      <c r="O5" s="121"/>
      <c r="P5" s="122"/>
    </row>
    <row r="6" spans="1:16" ht="31.5" x14ac:dyDescent="0.25">
      <c r="A6" s="111"/>
      <c r="B6" s="114"/>
      <c r="C6" s="116"/>
      <c r="D6" s="29" t="s">
        <v>68</v>
      </c>
      <c r="E6" s="29" t="s">
        <v>69</v>
      </c>
      <c r="F6" s="29" t="s">
        <v>70</v>
      </c>
      <c r="G6" s="29" t="s">
        <v>71</v>
      </c>
      <c r="H6" s="29" t="s">
        <v>72</v>
      </c>
      <c r="I6" s="29" t="s">
        <v>73</v>
      </c>
      <c r="J6" s="29" t="s">
        <v>74</v>
      </c>
      <c r="K6" s="29" t="s">
        <v>75</v>
      </c>
      <c r="L6" s="29" t="s">
        <v>76</v>
      </c>
      <c r="M6" s="29" t="s">
        <v>77</v>
      </c>
      <c r="N6" s="29" t="s">
        <v>78</v>
      </c>
      <c r="O6" s="29" t="s">
        <v>79</v>
      </c>
      <c r="P6" s="29" t="s">
        <v>80</v>
      </c>
    </row>
    <row r="7" spans="1:16" ht="15.75" customHeight="1" x14ac:dyDescent="0.25">
      <c r="A7" s="123" t="s">
        <v>86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ht="122.25" customHeight="1" x14ac:dyDescent="0.25">
      <c r="A8" s="31" t="s">
        <v>1</v>
      </c>
      <c r="B8" s="32" t="s">
        <v>57</v>
      </c>
      <c r="C8" s="33" t="s">
        <v>58</v>
      </c>
      <c r="D8" s="34">
        <v>43.5</v>
      </c>
      <c r="E8" s="34">
        <v>44</v>
      </c>
      <c r="F8" s="34">
        <v>44</v>
      </c>
      <c r="G8" s="34">
        <v>44</v>
      </c>
      <c r="H8" s="34">
        <v>44</v>
      </c>
      <c r="I8" s="34">
        <v>44</v>
      </c>
      <c r="J8" s="34">
        <v>44</v>
      </c>
      <c r="K8" s="34">
        <v>44</v>
      </c>
      <c r="L8" s="34">
        <v>44</v>
      </c>
      <c r="M8" s="34">
        <v>44</v>
      </c>
      <c r="N8" s="34">
        <v>44</v>
      </c>
      <c r="O8" s="34">
        <v>44</v>
      </c>
      <c r="P8" s="34">
        <v>44</v>
      </c>
    </row>
    <row r="9" spans="1:16" ht="15.75" x14ac:dyDescent="0.25">
      <c r="A9" s="31"/>
      <c r="B9" s="104" t="s">
        <v>116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/>
      <c r="P9" s="29"/>
    </row>
    <row r="10" spans="1:16" ht="147.75" customHeight="1" x14ac:dyDescent="0.25">
      <c r="A10" s="31" t="s">
        <v>81</v>
      </c>
      <c r="B10" s="35" t="s">
        <v>120</v>
      </c>
      <c r="C10" s="33" t="s">
        <v>58</v>
      </c>
      <c r="D10" s="34">
        <v>99.6</v>
      </c>
      <c r="E10" s="34">
        <v>99.6</v>
      </c>
      <c r="F10" s="34">
        <v>99.6</v>
      </c>
      <c r="G10" s="34">
        <v>99.7</v>
      </c>
      <c r="H10" s="34">
        <v>99.7</v>
      </c>
      <c r="I10" s="34">
        <v>99.7</v>
      </c>
      <c r="J10" s="34">
        <v>99.7</v>
      </c>
      <c r="K10" s="34">
        <v>99.7</v>
      </c>
      <c r="L10" s="34">
        <v>99.8</v>
      </c>
      <c r="M10" s="34">
        <v>99.8</v>
      </c>
      <c r="N10" s="34">
        <v>99.8</v>
      </c>
      <c r="O10" s="34">
        <v>99.8</v>
      </c>
      <c r="P10" s="34">
        <v>99.8</v>
      </c>
    </row>
    <row r="11" spans="1:16" ht="129" customHeight="1" x14ac:dyDescent="0.25">
      <c r="A11" s="31" t="s">
        <v>82</v>
      </c>
      <c r="B11" s="35" t="s">
        <v>84</v>
      </c>
      <c r="C11" s="33" t="s">
        <v>96</v>
      </c>
      <c r="D11" s="34">
        <v>11871</v>
      </c>
      <c r="E11" s="34">
        <v>15106</v>
      </c>
      <c r="F11" s="34">
        <v>16531.099999999999</v>
      </c>
      <c r="G11" s="34">
        <v>17141.099999999999</v>
      </c>
      <c r="H11" s="34">
        <v>17141.099999999999</v>
      </c>
      <c r="I11" s="34">
        <v>17141.099999999999</v>
      </c>
      <c r="J11" s="34">
        <v>17141.099999999999</v>
      </c>
      <c r="K11" s="34">
        <v>17141.099999999999</v>
      </c>
      <c r="L11" s="34">
        <v>17141.099999999999</v>
      </c>
      <c r="M11" s="34">
        <v>17141.099999999999</v>
      </c>
      <c r="N11" s="34">
        <v>17141.099999999999</v>
      </c>
      <c r="O11" s="34">
        <v>17141.099999999999</v>
      </c>
      <c r="P11" s="34">
        <v>17141.099999999999</v>
      </c>
    </row>
    <row r="12" spans="1:16" ht="15.75" x14ac:dyDescent="0.25">
      <c r="A12" s="2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5.75" x14ac:dyDescent="0.25">
      <c r="A13" s="107"/>
      <c r="B13" s="107"/>
      <c r="C13" s="36"/>
      <c r="D13" s="37"/>
      <c r="E13" s="37"/>
      <c r="F13" s="37"/>
      <c r="G13" s="37"/>
      <c r="H13" s="37"/>
      <c r="I13" s="38"/>
      <c r="J13" s="38"/>
      <c r="K13" s="38"/>
      <c r="L13" s="38"/>
      <c r="M13" s="108"/>
      <c r="N13" s="108"/>
      <c r="O13" s="108"/>
      <c r="P13" s="108"/>
    </row>
    <row r="14" spans="1:16" ht="15.75" x14ac:dyDescent="0.25">
      <c r="A14" s="18"/>
      <c r="B14" s="46" t="s">
        <v>114</v>
      </c>
      <c r="C14" s="46"/>
      <c r="D14" s="46"/>
      <c r="E14" s="46"/>
      <c r="F14" s="46" t="s">
        <v>115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x14ac:dyDescent="0.25">
      <c r="B15" s="47"/>
      <c r="C15" s="47"/>
      <c r="D15" s="47"/>
      <c r="E15" s="47"/>
      <c r="F15" s="47"/>
    </row>
  </sheetData>
  <mergeCells count="14">
    <mergeCell ref="B9:O9"/>
    <mergeCell ref="A13:B13"/>
    <mergeCell ref="M13:P13"/>
    <mergeCell ref="J1:P1"/>
    <mergeCell ref="A2:P2"/>
    <mergeCell ref="A4:A6"/>
    <mergeCell ref="B4:B6"/>
    <mergeCell ref="C4:C6"/>
    <mergeCell ref="D4:D5"/>
    <mergeCell ref="E4:E5"/>
    <mergeCell ref="F4:F5"/>
    <mergeCell ref="G4:H4"/>
    <mergeCell ref="I4:P5"/>
    <mergeCell ref="A7:P7"/>
  </mergeCells>
  <pageMargins left="0.31496062992125984" right="0.11811023622047245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 к прог.</vt:lpstr>
      <vt:lpstr>Прилож.2к прогр Ресурс.обесп.</vt:lpstr>
      <vt:lpstr>Прилож.3 к прог. муп.зад.</vt:lpstr>
      <vt:lpstr>Прилож.1Цел.пок.к пасп.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2014-03-21T07:24:35Z</dcterms:modified>
</cp:coreProperties>
</file>