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Прил.1" sheetId="1" r:id="rId1"/>
    <sheet name="Прил.2" sheetId="2" r:id="rId2"/>
    <sheet name="Лист3" sheetId="3" r:id="rId3"/>
  </sheets>
  <calcPr calcId="145621"/>
</workbook>
</file>

<file path=xl/calcChain.xml><?xml version="1.0" encoding="utf-8"?>
<calcChain xmlns="http://schemas.openxmlformats.org/spreadsheetml/2006/main">
  <c r="I10" i="2" l="1"/>
  <c r="I18" i="2" l="1"/>
  <c r="H18" i="2"/>
  <c r="G18" i="2"/>
  <c r="J17" i="2" l="1"/>
  <c r="J16" i="2"/>
  <c r="J12" i="2"/>
  <c r="J11" i="2"/>
  <c r="J13" i="2" l="1"/>
  <c r="I9" i="2"/>
  <c r="I21" i="2" s="1"/>
  <c r="H10" i="2"/>
  <c r="J15" i="2"/>
  <c r="J19" i="2"/>
  <c r="J18" i="2" s="1"/>
  <c r="G10" i="2"/>
  <c r="G9" i="2" s="1"/>
  <c r="G21" i="2" s="1"/>
  <c r="J14" i="2"/>
  <c r="H9" i="2" l="1"/>
  <c r="H21" i="2" s="1"/>
  <c r="J10" i="2"/>
  <c r="J9" i="2" s="1"/>
  <c r="J21" i="2" s="1"/>
</calcChain>
</file>

<file path=xl/sharedStrings.xml><?xml version="1.0" encoding="utf-8"?>
<sst xmlns="http://schemas.openxmlformats.org/spreadsheetml/2006/main" count="78" uniqueCount="72">
  <si>
    <t>№
п/п</t>
  </si>
  <si>
    <t>Единица измерения</t>
  </si>
  <si>
    <t>Источник информации</t>
  </si>
  <si>
    <t xml:space="preserve">
Отчетный финансовый год
(2012 год)
</t>
  </si>
  <si>
    <t>Текущий финансовый год
(2013 год)</t>
  </si>
  <si>
    <t>Очередной финансовый год
(2014 год)</t>
  </si>
  <si>
    <t>Первый год планового периода
(2015 год)</t>
  </si>
  <si>
    <t>Второй год планового периода
(2016 год)</t>
  </si>
  <si>
    <t>1.1.</t>
  </si>
  <si>
    <t xml:space="preserve">Доля оздоровленных детей из числа детей, находящихся в трудной жизненной ситуации, подлежащих оздоровлению </t>
  </si>
  <si>
    <t>%</t>
  </si>
  <si>
    <t>1.2.</t>
  </si>
  <si>
    <t xml:space="preserve">ведомственная отчетность </t>
  </si>
  <si>
    <t>Наименование  программы, подпрограммы</t>
  </si>
  <si>
    <t xml:space="preserve">ГРБС </t>
  </si>
  <si>
    <t>Код бюджетной классификации</t>
  </si>
  <si>
    <t>Расходы</t>
  </si>
  <si>
    <t>(тыс. руб.), годы</t>
  </si>
  <si>
    <t>ГРБС</t>
  </si>
  <si>
    <t>РзПр</t>
  </si>
  <si>
    <t>ЦСР</t>
  </si>
  <si>
    <t>ВР</t>
  </si>
  <si>
    <t>очередной финансовый год</t>
  </si>
  <si>
    <t>первый год планового периода</t>
  </si>
  <si>
    <t>второй год планового периода</t>
  </si>
  <si>
    <t>Итого на период</t>
  </si>
  <si>
    <t>2014 год</t>
  </si>
  <si>
    <t>2015 год</t>
  </si>
  <si>
    <t>2016 год</t>
  </si>
  <si>
    <t>1.3  Предоставление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t>
  </si>
  <si>
    <t>1.4 Предоставление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t>
  </si>
  <si>
    <t xml:space="preserve"> 1.5 Обеспечение бесплатного проезда детей до места  нахождения детских оздоровительных лагерей и обратно ( в соответствии Законом о края  от 9 декабря 2010 года N 11-5393 "О социальной поддержке семей, имеющих детей, в Красноярском крае")
</t>
  </si>
  <si>
    <t>1003</t>
  </si>
  <si>
    <t>1.6  Предоставление компенсации стоимости проезда к месту амбулаторного консультирования и обследования, стационарного лечения, санаторно-курортного лечения и обратно(в соответствии с Законом края от 9 декабря 2010 года № 11-5393 «О социальной поддержке семей, имеющих детей, в Красноярском крае» )</t>
  </si>
  <si>
    <t>Задача 2
Укрепление института семьи, поддержание престижа материнства и отцовства, развитие и сохранение семейных ценностей</t>
  </si>
  <si>
    <t xml:space="preserve">В том числе </t>
  </si>
  <si>
    <t>Удельный вес семей с детьми, получающих меры социальной поддержки, в общей численности семей с детьми, имеющих на них право</t>
  </si>
  <si>
    <t>Информационный банк данных «Адресная социальная помощь»</t>
  </si>
  <si>
    <t xml:space="preserve">1. Задача 
Своевременное и адресное предоставление мер социальной поддержки семьям, имеющим детей в соответствии с действующим законодательством
</t>
  </si>
  <si>
    <t>УСЗН администрации г. Канска</t>
  </si>
  <si>
    <t>3400 чел.,-ежегодно</t>
  </si>
  <si>
    <t>800 чел.,-ежегодно</t>
  </si>
  <si>
    <t>47 чел.,-ежегодно</t>
  </si>
  <si>
    <t>153 чел.,-ежегодно</t>
  </si>
  <si>
    <t>240 чел.,-ежегодно</t>
  </si>
  <si>
    <t>170 чел. ежегодно</t>
  </si>
  <si>
    <t>1300 чел.ежегодно</t>
  </si>
  <si>
    <t>5 чел. ежегодно</t>
  </si>
  <si>
    <t>Начальник управления</t>
  </si>
  <si>
    <t>В.Э. Поляков</t>
  </si>
  <si>
    <t xml:space="preserve">Цель подпрограммы: 
Выполнение переданных  государственных полномочий,  по социальной поддержке отдельных категорий граждан, создание благоприятных условий для функционирования института семьи,  рождения детей
</t>
  </si>
  <si>
    <t>Перечень целевых индикаторов подпрограммы</t>
  </si>
  <si>
    <t xml:space="preserve">Перечень мероприятий подпрограммы 
</t>
  </si>
  <si>
    <t>Цель,
целевые индикаторы</t>
  </si>
  <si>
    <t xml:space="preserve">Удельный вес семей с детьми,  получающих меры социальной поддержки, в общей численности семей с детьми, имеющих на них право,  100% </t>
  </si>
  <si>
    <t xml:space="preserve">Цель : Выполнение обязательств государства и края по социальной поддержке отдельных категорий граждан, создание благоприятных условий для функционирования института семьи,  рождения детей
</t>
  </si>
  <si>
    <t xml:space="preserve">не менее 62 </t>
  </si>
  <si>
    <t>Ожидаемый результат от реализации подпрограммного мероприятия (количественные или качественные показатели)</t>
  </si>
  <si>
    <t>1.2 Предоставление  ежегодного пособия на ребёнка школьного возраста (в соответствии с Законом края от 9 декабря 2010 года № 11-5393 «О социальной поддержке семей, имеющих детей, в Красноярском крае» )</t>
  </si>
  <si>
    <t xml:space="preserve">Приложение 1
к подпрограмме 2 «Социальная поддержка семей, имеющих детей", реализуемой в рамках муниципальной программы города Канска "  Социальная поддержка населения  на 2014-2016 годы»
</t>
  </si>
  <si>
    <t xml:space="preserve">Приложение № 2 
к подпрограмме 2 «Социальная поддержка семей, имеющих детей», 
реализуемой в рамках муниципальной программы «Социальная поддержка населения  на  2014-2016 годы»
</t>
  </si>
  <si>
    <t xml:space="preserve">1.1 Предоставление ежемесячного пособия на ребёнка (в соответствии с Законом  края от 11 декабря 2012 года N 3-876 «О ежемесячном пособии на ребёнка»)
</t>
  </si>
  <si>
    <t xml:space="preserve">2.3 Предоставление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ребёнка, родоразрешения и обратно (в соответствии с Законом  края от 30 июня 2011 года  N 12-6043 «О дополнительных мерах социальной поддержки беременных женщин в Красноярском крае»)
</t>
  </si>
  <si>
    <t>0220171</t>
  </si>
  <si>
    <t>0220272</t>
  </si>
  <si>
    <t>0220273</t>
  </si>
  <si>
    <t>0220274</t>
  </si>
  <si>
    <t>0220275</t>
  </si>
  <si>
    <t>0220276</t>
  </si>
  <si>
    <t>1.7 Предоставление мер социальной поддержки родителям (законным представителям – опекунам, приёмным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посредством предоставления ежемесячных компенсационных выплат (в соответствии с проектом государственной программы «Развитие образования Красноярского края на 2014-2016 годы»)</t>
  </si>
  <si>
    <t>0227561</t>
  </si>
  <si>
    <t>0220461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</si>
</sst>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7" x14ac:knownFonts="1">
    <font>
      <sz val="11"/>
      <color theme="1"/>
      <name val="Calibri"/>
      <family val="2"/>
      <scheme val="minor"/>
    </font>
    <font>
      <sz val="12"/>
      <name val="Times New Roman"/>
      <family val="1"/>
      <charset val="204"/>
    </font>
    <font>
      <sz val="12"/>
      <color theme="1"/>
      <name val="Calibri"/>
      <family val="2"/>
      <scheme val="minor"/>
    </font>
    <font>
      <sz val="11"/>
      <color theme="1"/>
      <name val="Times New Roman"/>
      <family val="1"/>
      <charset val="204"/>
    </font>
    <font>
      <sz val="12"/>
      <color theme="1"/>
      <name val="Times New Roman"/>
      <family val="1"/>
      <charset val="204"/>
    </font>
    <font>
      <sz val="1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2" borderId="0" xfId="0" applyFont="1" applyFill="1" applyAlignment="1">
      <alignment vertical="top"/>
    </xf>
    <xf numFmtId="0" fontId="1" fillId="2" borderId="0" xfId="0" applyFont="1" applyFill="1" applyAlignment="1">
      <alignment horizontal="right" vertical="top" wrapText="1"/>
    </xf>
    <xf numFmtId="0" fontId="1" fillId="2" borderId="1"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center" vertical="top"/>
    </xf>
    <xf numFmtId="0" fontId="1" fillId="2" borderId="1" xfId="0" quotePrefix="1" applyFont="1" applyFill="1" applyBorder="1" applyAlignment="1">
      <alignment horizontal="left" vertical="top" wrapText="1"/>
    </xf>
    <xf numFmtId="0" fontId="1" fillId="2" borderId="1" xfId="0" applyFont="1" applyFill="1" applyBorder="1" applyAlignment="1">
      <alignment horizontal="right" vertical="top"/>
    </xf>
    <xf numFmtId="49" fontId="1" fillId="2" borderId="1" xfId="0" applyNumberFormat="1" applyFont="1" applyFill="1" applyBorder="1" applyAlignment="1">
      <alignment horizontal="right" vertical="top" wrapText="1"/>
    </xf>
    <xf numFmtId="0" fontId="1" fillId="2" borderId="0" xfId="0" applyFont="1" applyFill="1"/>
    <xf numFmtId="0" fontId="1" fillId="2" borderId="0" xfId="0" applyFont="1" applyFill="1" applyAlignment="1">
      <alignment horizontal="right" vertical="center" wrapText="1"/>
    </xf>
    <xf numFmtId="0" fontId="2" fillId="0" borderId="0" xfId="0" applyFont="1"/>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4" fillId="0" borderId="0" xfId="0" applyFont="1" applyAlignment="1">
      <alignment wrapText="1"/>
    </xf>
    <xf numFmtId="0" fontId="5" fillId="3" borderId="1" xfId="0" applyFont="1" applyFill="1" applyBorder="1" applyAlignment="1">
      <alignment vertical="center" wrapText="1"/>
    </xf>
    <xf numFmtId="0" fontId="5" fillId="3" borderId="1" xfId="0" applyFont="1" applyFill="1" applyBorder="1" applyAlignment="1">
      <alignment horizontal="right" vertical="top"/>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top"/>
    </xf>
    <xf numFmtId="49" fontId="5" fillId="3" borderId="1" xfId="0" applyNumberFormat="1" applyFont="1" applyFill="1" applyBorder="1" applyAlignment="1">
      <alignment horizontal="center" vertical="top"/>
    </xf>
    <xf numFmtId="0" fontId="4" fillId="0" borderId="0" xfId="0" applyFont="1"/>
    <xf numFmtId="0" fontId="6" fillId="0" borderId="0" xfId="0" applyFont="1"/>
    <xf numFmtId="0" fontId="1" fillId="2" borderId="1" xfId="0" applyFont="1" applyFill="1" applyBorder="1" applyAlignment="1">
      <alignment horizontal="center" vertical="top" wrapText="1"/>
    </xf>
    <xf numFmtId="0" fontId="3" fillId="0" borderId="1" xfId="0" applyFont="1" applyBorder="1" applyAlignment="1">
      <alignment wrapText="1"/>
    </xf>
    <xf numFmtId="0" fontId="1" fillId="2" borderId="1" xfId="0" applyNumberFormat="1" applyFont="1" applyFill="1" applyBorder="1" applyAlignment="1" applyProtection="1">
      <alignment vertical="top"/>
    </xf>
    <xf numFmtId="165" fontId="1" fillId="2" borderId="1" xfId="0" applyNumberFormat="1" applyFont="1" applyFill="1" applyBorder="1" applyAlignment="1">
      <alignment vertical="top"/>
    </xf>
    <xf numFmtId="165" fontId="1" fillId="2" borderId="1" xfId="0" applyNumberFormat="1" applyFont="1" applyFill="1" applyBorder="1" applyAlignment="1">
      <alignment horizontal="center" vertical="top"/>
    </xf>
    <xf numFmtId="165" fontId="1" fillId="2" borderId="1" xfId="0" applyNumberFormat="1" applyFont="1" applyFill="1" applyBorder="1" applyAlignment="1">
      <alignment horizontal="right" vertical="top"/>
    </xf>
    <xf numFmtId="165" fontId="1" fillId="2" borderId="1" xfId="0" applyNumberFormat="1" applyFont="1" applyFill="1" applyBorder="1" applyAlignment="1">
      <alignment horizontal="center" vertical="top" wrapText="1"/>
    </xf>
    <xf numFmtId="165" fontId="1" fillId="2" borderId="1" xfId="0" applyNumberFormat="1" applyFont="1" applyFill="1" applyBorder="1" applyAlignment="1" applyProtection="1">
      <alignment horizontal="right" vertical="top"/>
    </xf>
    <xf numFmtId="165" fontId="1" fillId="2" borderId="1" xfId="0" applyNumberFormat="1" applyFont="1" applyFill="1" applyBorder="1" applyAlignment="1" applyProtection="1">
      <alignment vertical="top"/>
    </xf>
    <xf numFmtId="0" fontId="1" fillId="2" borderId="0" xfId="0" applyFont="1" applyFill="1" applyAlignment="1">
      <alignment horizontal="left" vertical="center" wrapText="1"/>
    </xf>
    <xf numFmtId="49" fontId="1"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0" xfId="0" applyFont="1" applyFill="1" applyAlignment="1">
      <alignment horizontal="left" vertical="top" wrapText="1"/>
    </xf>
    <xf numFmtId="0" fontId="1" fillId="2" borderId="0" xfId="0" applyFont="1" applyFill="1" applyAlignment="1">
      <alignment horizontal="center" vertical="top" wrapText="1"/>
    </xf>
    <xf numFmtId="0" fontId="1" fillId="2" borderId="0" xfId="0" applyFont="1" applyFill="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
  <sheetViews>
    <sheetView topLeftCell="A7" workbookViewId="0">
      <selection activeCell="K6" sqref="K6"/>
    </sheetView>
  </sheetViews>
  <sheetFormatPr defaultRowHeight="15" x14ac:dyDescent="0.25"/>
  <cols>
    <col min="1" max="1" width="8.140625" customWidth="1"/>
    <col min="2" max="2" width="28.5703125" customWidth="1"/>
    <col min="3" max="3" width="12" customWidth="1"/>
    <col min="4" max="4" width="19" customWidth="1"/>
    <col min="5" max="5" width="14.140625" customWidth="1"/>
    <col min="6" max="6" width="16.85546875" customWidth="1"/>
    <col min="7" max="8" width="17" customWidth="1"/>
    <col min="9" max="9" width="14.85546875" customWidth="1"/>
  </cols>
  <sheetData>
    <row r="1" spans="1:9" ht="91.5" customHeight="1" x14ac:dyDescent="0.25">
      <c r="A1" s="10"/>
      <c r="B1" s="10"/>
      <c r="C1" s="10"/>
      <c r="D1" s="10"/>
      <c r="E1" s="33" t="s">
        <v>59</v>
      </c>
      <c r="F1" s="33"/>
      <c r="G1" s="33"/>
      <c r="H1" s="33"/>
      <c r="I1" s="33"/>
    </row>
    <row r="2" spans="1:9" ht="5.25" customHeight="1" x14ac:dyDescent="0.25">
      <c r="A2" s="10"/>
      <c r="B2" s="10"/>
      <c r="C2" s="10"/>
      <c r="D2" s="10"/>
      <c r="E2" s="11"/>
      <c r="F2" s="11"/>
      <c r="G2" s="11"/>
      <c r="H2" s="11"/>
      <c r="I2" s="11"/>
    </row>
    <row r="3" spans="1:9" ht="15.75" x14ac:dyDescent="0.25">
      <c r="A3" s="34" t="s">
        <v>51</v>
      </c>
      <c r="B3" s="34"/>
      <c r="C3" s="34"/>
      <c r="D3" s="34"/>
      <c r="E3" s="34"/>
      <c r="F3" s="34"/>
      <c r="G3" s="34"/>
      <c r="H3" s="34"/>
      <c r="I3" s="12"/>
    </row>
    <row r="4" spans="1:9" ht="123.75" customHeight="1" x14ac:dyDescent="0.25">
      <c r="A4" s="13" t="s">
        <v>0</v>
      </c>
      <c r="B4" s="13" t="s">
        <v>53</v>
      </c>
      <c r="C4" s="13" t="s">
        <v>1</v>
      </c>
      <c r="D4" s="13" t="s">
        <v>2</v>
      </c>
      <c r="E4" s="13" t="s">
        <v>3</v>
      </c>
      <c r="F4" s="13" t="s">
        <v>4</v>
      </c>
      <c r="G4" s="13" t="s">
        <v>5</v>
      </c>
      <c r="H4" s="13" t="s">
        <v>6</v>
      </c>
      <c r="I4" s="13" t="s">
        <v>7</v>
      </c>
    </row>
    <row r="5" spans="1:9" ht="48.75" customHeight="1" x14ac:dyDescent="0.25">
      <c r="A5" s="35" t="s">
        <v>55</v>
      </c>
      <c r="B5" s="35"/>
      <c r="C5" s="35"/>
      <c r="D5" s="35"/>
      <c r="E5" s="35"/>
      <c r="F5" s="35"/>
      <c r="G5" s="35"/>
      <c r="H5" s="35"/>
      <c r="I5" s="35"/>
    </row>
    <row r="6" spans="1:9" ht="83.25" customHeight="1" x14ac:dyDescent="0.25">
      <c r="A6" s="14" t="s">
        <v>8</v>
      </c>
      <c r="B6" s="3" t="s">
        <v>9</v>
      </c>
      <c r="C6" s="13" t="s">
        <v>10</v>
      </c>
      <c r="D6" s="16" t="s">
        <v>37</v>
      </c>
      <c r="E6" s="15">
        <v>62.2</v>
      </c>
      <c r="F6" s="15" t="s">
        <v>56</v>
      </c>
      <c r="G6" s="15" t="s">
        <v>56</v>
      </c>
      <c r="H6" s="15" t="s">
        <v>56</v>
      </c>
      <c r="I6" s="15" t="s">
        <v>56</v>
      </c>
    </row>
    <row r="7" spans="1:9" ht="98.25" customHeight="1" x14ac:dyDescent="0.25">
      <c r="A7" s="14" t="s">
        <v>11</v>
      </c>
      <c r="B7" s="3" t="s">
        <v>36</v>
      </c>
      <c r="C7" s="13" t="s">
        <v>10</v>
      </c>
      <c r="D7" s="13" t="s">
        <v>12</v>
      </c>
      <c r="E7" s="15">
        <v>100</v>
      </c>
      <c r="F7" s="15">
        <v>100</v>
      </c>
      <c r="G7" s="15">
        <v>100</v>
      </c>
      <c r="H7" s="15">
        <v>100</v>
      </c>
      <c r="I7" s="15">
        <v>100</v>
      </c>
    </row>
    <row r="9" spans="1:9" ht="15.75" x14ac:dyDescent="0.25">
      <c r="B9" s="22" t="s">
        <v>48</v>
      </c>
      <c r="C9" s="22"/>
      <c r="D9" s="22"/>
      <c r="E9" s="22" t="s">
        <v>49</v>
      </c>
    </row>
  </sheetData>
  <mergeCells count="3">
    <mergeCell ref="E1:I1"/>
    <mergeCell ref="A3:H3"/>
    <mergeCell ref="A5:I5"/>
  </mergeCells>
  <pageMargins left="0.31496062992125984" right="0.31496062992125984"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3"/>
  <sheetViews>
    <sheetView tabSelected="1" topLeftCell="A10" workbookViewId="0">
      <selection activeCell="A5" sqref="A5:A8"/>
    </sheetView>
  </sheetViews>
  <sheetFormatPr defaultRowHeight="15" x14ac:dyDescent="0.25"/>
  <cols>
    <col min="1" max="1" width="32.42578125" customWidth="1"/>
    <col min="4" max="4" width="8.28515625" customWidth="1"/>
    <col min="5" max="5" width="8.85546875" customWidth="1"/>
    <col min="6" max="6" width="7.5703125" customWidth="1"/>
    <col min="7" max="7" width="17" customWidth="1"/>
    <col min="8" max="8" width="15.7109375" customWidth="1"/>
    <col min="9" max="10" width="13.5703125" customWidth="1"/>
    <col min="11" max="11" width="24" customWidth="1"/>
  </cols>
  <sheetData>
    <row r="1" spans="1:16" ht="81.75" customHeight="1" x14ac:dyDescent="0.25">
      <c r="A1" s="1"/>
      <c r="B1" s="1"/>
      <c r="C1" s="1"/>
      <c r="D1" s="1"/>
      <c r="E1" s="1"/>
      <c r="F1" s="1"/>
      <c r="G1" s="37" t="s">
        <v>60</v>
      </c>
      <c r="H1" s="37"/>
      <c r="I1" s="37"/>
      <c r="J1" s="37"/>
      <c r="K1" s="37"/>
    </row>
    <row r="2" spans="1:16" ht="15.75" x14ac:dyDescent="0.25">
      <c r="A2" s="1"/>
      <c r="B2" s="1"/>
      <c r="C2" s="1"/>
      <c r="D2" s="1"/>
      <c r="E2" s="1"/>
      <c r="F2" s="1"/>
      <c r="G2" s="2"/>
      <c r="H2" s="2"/>
      <c r="I2" s="2"/>
      <c r="J2" s="2"/>
      <c r="K2" s="2"/>
    </row>
    <row r="3" spans="1:16" ht="15.75" x14ac:dyDescent="0.25">
      <c r="A3" s="38" t="s">
        <v>52</v>
      </c>
      <c r="B3" s="39"/>
      <c r="C3" s="39"/>
      <c r="D3" s="39"/>
      <c r="E3" s="39"/>
      <c r="F3" s="39"/>
      <c r="G3" s="39"/>
      <c r="H3" s="39"/>
      <c r="I3" s="39"/>
      <c r="J3" s="39"/>
      <c r="K3" s="39"/>
    </row>
    <row r="4" spans="1:16" ht="15.75" x14ac:dyDescent="0.25">
      <c r="A4" s="1"/>
      <c r="B4" s="1"/>
      <c r="C4" s="1"/>
      <c r="D4" s="1"/>
      <c r="E4" s="1"/>
      <c r="F4" s="1"/>
      <c r="G4" s="1"/>
      <c r="H4" s="1"/>
      <c r="I4" s="1"/>
      <c r="J4" s="1"/>
      <c r="K4" s="1"/>
    </row>
    <row r="5" spans="1:16" ht="15.75" x14ac:dyDescent="0.25">
      <c r="A5" s="36" t="s">
        <v>13</v>
      </c>
      <c r="B5" s="36" t="s">
        <v>14</v>
      </c>
      <c r="C5" s="36" t="s">
        <v>15</v>
      </c>
      <c r="D5" s="36"/>
      <c r="E5" s="36"/>
      <c r="F5" s="36"/>
      <c r="G5" s="36" t="s">
        <v>16</v>
      </c>
      <c r="H5" s="36"/>
      <c r="I5" s="36"/>
      <c r="J5" s="36"/>
      <c r="K5" s="36" t="s">
        <v>57</v>
      </c>
    </row>
    <row r="6" spans="1:16" ht="15.75" x14ac:dyDescent="0.25">
      <c r="A6" s="36"/>
      <c r="B6" s="36"/>
      <c r="C6" s="36"/>
      <c r="D6" s="36"/>
      <c r="E6" s="36"/>
      <c r="F6" s="36"/>
      <c r="G6" s="36" t="s">
        <v>17</v>
      </c>
      <c r="H6" s="36"/>
      <c r="I6" s="36"/>
      <c r="J6" s="36"/>
      <c r="K6" s="36"/>
    </row>
    <row r="7" spans="1:16" ht="47.25" x14ac:dyDescent="0.25">
      <c r="A7" s="36"/>
      <c r="B7" s="36"/>
      <c r="C7" s="36" t="s">
        <v>18</v>
      </c>
      <c r="D7" s="36" t="s">
        <v>19</v>
      </c>
      <c r="E7" s="36" t="s">
        <v>20</v>
      </c>
      <c r="F7" s="36" t="s">
        <v>21</v>
      </c>
      <c r="G7" s="24" t="s">
        <v>22</v>
      </c>
      <c r="H7" s="24" t="s">
        <v>23</v>
      </c>
      <c r="I7" s="24" t="s">
        <v>24</v>
      </c>
      <c r="J7" s="36" t="s">
        <v>25</v>
      </c>
      <c r="K7" s="36"/>
    </row>
    <row r="8" spans="1:16" ht="39.75" customHeight="1" x14ac:dyDescent="0.25">
      <c r="A8" s="36"/>
      <c r="B8" s="36"/>
      <c r="C8" s="36"/>
      <c r="D8" s="36"/>
      <c r="E8" s="36"/>
      <c r="F8" s="36"/>
      <c r="G8" s="24" t="s">
        <v>26</v>
      </c>
      <c r="H8" s="24" t="s">
        <v>27</v>
      </c>
      <c r="I8" s="24" t="s">
        <v>28</v>
      </c>
      <c r="J8" s="36"/>
      <c r="K8" s="36"/>
    </row>
    <row r="9" spans="1:16" ht="134.25" customHeight="1" x14ac:dyDescent="0.25">
      <c r="A9" s="25" t="s">
        <v>50</v>
      </c>
      <c r="B9" s="3">
        <v>908</v>
      </c>
      <c r="C9" s="4">
        <v>908</v>
      </c>
      <c r="D9" s="4"/>
      <c r="E9" s="4"/>
      <c r="F9" s="4"/>
      <c r="G9" s="27">
        <f>G10+G18</f>
        <v>83295.799999999988</v>
      </c>
      <c r="H9" s="27">
        <f>H10+H18</f>
        <v>69827.8</v>
      </c>
      <c r="I9" s="27">
        <f>I10+I18</f>
        <v>30091.9</v>
      </c>
      <c r="J9" s="28">
        <f>J10+J18</f>
        <v>183215.5</v>
      </c>
      <c r="K9" s="24" t="s">
        <v>54</v>
      </c>
    </row>
    <row r="10" spans="1:16" ht="118.5" customHeight="1" x14ac:dyDescent="0.3">
      <c r="A10" s="25" t="s">
        <v>38</v>
      </c>
      <c r="B10" s="3">
        <v>908</v>
      </c>
      <c r="C10" s="4">
        <v>908</v>
      </c>
      <c r="D10" s="4"/>
      <c r="E10" s="4"/>
      <c r="F10" s="4"/>
      <c r="G10" s="27">
        <f>SUM(G11:G17)</f>
        <v>83232.899999999994</v>
      </c>
      <c r="H10" s="27">
        <f>SUM(H11:H17)</f>
        <v>69758.3</v>
      </c>
      <c r="I10" s="27">
        <f>SUM(I11+I12+I13+I14+I15+I16+I17)</f>
        <v>30022.400000000001</v>
      </c>
      <c r="J10" s="28">
        <f>G10+H10+I10</f>
        <v>183013.6</v>
      </c>
      <c r="K10" s="24"/>
      <c r="P10" s="23"/>
    </row>
    <row r="11" spans="1:16" ht="117" customHeight="1" x14ac:dyDescent="0.25">
      <c r="A11" s="5" t="s">
        <v>61</v>
      </c>
      <c r="B11" s="3">
        <v>908</v>
      </c>
      <c r="C11" s="4">
        <v>908</v>
      </c>
      <c r="D11" s="4">
        <v>1003</v>
      </c>
      <c r="E11" s="6" t="s">
        <v>63</v>
      </c>
      <c r="F11" s="4">
        <v>313</v>
      </c>
      <c r="G11" s="29">
        <v>25981.599999999999</v>
      </c>
      <c r="H11" s="29">
        <v>27259.599999999999</v>
      </c>
      <c r="I11" s="29">
        <v>27259.599999999999</v>
      </c>
      <c r="J11" s="30">
        <f>G11+H11+I11</f>
        <v>80500.799999999988</v>
      </c>
      <c r="K11" s="24" t="s">
        <v>40</v>
      </c>
    </row>
    <row r="12" spans="1:16" ht="119.25" customHeight="1" x14ac:dyDescent="0.25">
      <c r="A12" s="7" t="s">
        <v>58</v>
      </c>
      <c r="B12" s="3">
        <v>908</v>
      </c>
      <c r="C12" s="4">
        <v>908</v>
      </c>
      <c r="D12" s="4">
        <v>1003</v>
      </c>
      <c r="E12" s="6" t="s">
        <v>64</v>
      </c>
      <c r="F12" s="4">
        <v>313</v>
      </c>
      <c r="G12" s="31">
        <v>1454</v>
      </c>
      <c r="H12" s="31">
        <v>1526.7</v>
      </c>
      <c r="I12" s="31">
        <v>1526.7</v>
      </c>
      <c r="J12" s="30">
        <f t="shared" ref="J12:J16" si="0">G12+H12+I12</f>
        <v>4507.3999999999996</v>
      </c>
      <c r="K12" s="24" t="s">
        <v>41</v>
      </c>
    </row>
    <row r="13" spans="1:16" ht="179.25" customHeight="1" x14ac:dyDescent="0.25">
      <c r="A13" s="7" t="s">
        <v>29</v>
      </c>
      <c r="B13" s="3">
        <v>908</v>
      </c>
      <c r="C13" s="4">
        <v>908</v>
      </c>
      <c r="D13" s="4">
        <v>1003</v>
      </c>
      <c r="E13" s="6" t="s">
        <v>65</v>
      </c>
      <c r="F13" s="4">
        <v>313</v>
      </c>
      <c r="G13" s="31">
        <v>810.2</v>
      </c>
      <c r="H13" s="31">
        <v>850.7</v>
      </c>
      <c r="I13" s="31">
        <v>850.7</v>
      </c>
      <c r="J13" s="30">
        <f t="shared" si="0"/>
        <v>2511.6000000000004</v>
      </c>
      <c r="K13" s="24" t="s">
        <v>42</v>
      </c>
    </row>
    <row r="14" spans="1:16" ht="258.75" customHeight="1" x14ac:dyDescent="0.25">
      <c r="A14" s="7" t="s">
        <v>30</v>
      </c>
      <c r="B14" s="3">
        <v>908</v>
      </c>
      <c r="C14" s="4">
        <v>908</v>
      </c>
      <c r="D14" s="8">
        <v>1003</v>
      </c>
      <c r="E14" s="6" t="s">
        <v>66</v>
      </c>
      <c r="F14" s="4">
        <v>313</v>
      </c>
      <c r="G14" s="29">
        <v>47</v>
      </c>
      <c r="H14" s="29">
        <v>47</v>
      </c>
      <c r="I14" s="29">
        <v>47</v>
      </c>
      <c r="J14" s="30">
        <f>G14+H14+I14</f>
        <v>141</v>
      </c>
      <c r="K14" s="24" t="s">
        <v>43</v>
      </c>
    </row>
    <row r="15" spans="1:16" ht="166.5" customHeight="1" x14ac:dyDescent="0.25">
      <c r="A15" s="5" t="s">
        <v>31</v>
      </c>
      <c r="B15" s="26">
        <v>908</v>
      </c>
      <c r="C15" s="26">
        <v>908</v>
      </c>
      <c r="D15" s="9" t="s">
        <v>32</v>
      </c>
      <c r="E15" s="6" t="s">
        <v>67</v>
      </c>
      <c r="F15" s="4">
        <v>313</v>
      </c>
      <c r="G15" s="32">
        <v>113.4</v>
      </c>
      <c r="H15" s="32">
        <v>113.4</v>
      </c>
      <c r="I15" s="32">
        <v>113.4</v>
      </c>
      <c r="J15" s="30">
        <f>G15+H15+I15</f>
        <v>340.20000000000005</v>
      </c>
      <c r="K15" s="24" t="s">
        <v>44</v>
      </c>
    </row>
    <row r="16" spans="1:16" ht="194.25" customHeight="1" x14ac:dyDescent="0.25">
      <c r="A16" s="7" t="s">
        <v>33</v>
      </c>
      <c r="B16" s="3">
        <v>908</v>
      </c>
      <c r="C16" s="4">
        <v>908</v>
      </c>
      <c r="D16" s="4">
        <v>1003</v>
      </c>
      <c r="E16" s="6" t="s">
        <v>68</v>
      </c>
      <c r="F16" s="4">
        <v>313</v>
      </c>
      <c r="G16" s="31">
        <v>214.1</v>
      </c>
      <c r="H16" s="31">
        <v>225</v>
      </c>
      <c r="I16" s="31">
        <v>225</v>
      </c>
      <c r="J16" s="30">
        <f t="shared" si="0"/>
        <v>664.1</v>
      </c>
      <c r="K16" s="24" t="s">
        <v>45</v>
      </c>
    </row>
    <row r="17" spans="1:11" ht="297" customHeight="1" x14ac:dyDescent="0.25">
      <c r="A17" s="17" t="s">
        <v>69</v>
      </c>
      <c r="B17" s="18">
        <v>908</v>
      </c>
      <c r="C17" s="18">
        <v>908</v>
      </c>
      <c r="D17" s="19">
        <v>1003</v>
      </c>
      <c r="E17" s="21" t="s">
        <v>70</v>
      </c>
      <c r="F17" s="20">
        <v>313</v>
      </c>
      <c r="G17" s="29">
        <v>54612.6</v>
      </c>
      <c r="H17" s="29">
        <v>39735.9</v>
      </c>
      <c r="I17" s="29"/>
      <c r="J17" s="30">
        <f>SUM(G17+H17+I17)</f>
        <v>94348.5</v>
      </c>
      <c r="K17" s="24" t="s">
        <v>46</v>
      </c>
    </row>
    <row r="18" spans="1:11" ht="96.75" customHeight="1" x14ac:dyDescent="0.25">
      <c r="A18" s="3" t="s">
        <v>34</v>
      </c>
      <c r="B18" s="3">
        <v>908</v>
      </c>
      <c r="C18" s="4">
        <v>908</v>
      </c>
      <c r="D18" s="4"/>
      <c r="E18" s="4"/>
      <c r="F18" s="4"/>
      <c r="G18" s="27">
        <f>SUM(G19)</f>
        <v>62.9</v>
      </c>
      <c r="H18" s="27">
        <f>SUM(H19)</f>
        <v>69.5</v>
      </c>
      <c r="I18" s="27">
        <f>SUM(I19)</f>
        <v>69.5</v>
      </c>
      <c r="J18" s="28">
        <f>SUM(J19:J19)</f>
        <v>201.9</v>
      </c>
      <c r="K18" s="24"/>
    </row>
    <row r="19" spans="1:11" ht="234.75" customHeight="1" x14ac:dyDescent="0.25">
      <c r="A19" s="5" t="s">
        <v>62</v>
      </c>
      <c r="B19" s="3">
        <v>908</v>
      </c>
      <c r="C19" s="4">
        <v>908</v>
      </c>
      <c r="D19" s="4">
        <v>1003</v>
      </c>
      <c r="E19" s="6" t="s">
        <v>71</v>
      </c>
      <c r="F19" s="4">
        <v>313</v>
      </c>
      <c r="G19" s="29">
        <v>62.9</v>
      </c>
      <c r="H19" s="29">
        <v>69.5</v>
      </c>
      <c r="I19" s="29">
        <v>69.5</v>
      </c>
      <c r="J19" s="30">
        <f t="shared" ref="J19" si="1">G19+H19+I19</f>
        <v>201.9</v>
      </c>
      <c r="K19" s="24" t="s">
        <v>47</v>
      </c>
    </row>
    <row r="20" spans="1:11" ht="15.75" x14ac:dyDescent="0.25">
      <c r="A20" s="3" t="s">
        <v>35</v>
      </c>
      <c r="B20" s="3"/>
      <c r="C20" s="4"/>
      <c r="D20" s="4"/>
      <c r="E20" s="4"/>
      <c r="F20" s="4"/>
      <c r="G20" s="27"/>
      <c r="H20" s="27"/>
      <c r="I20" s="27"/>
      <c r="J20" s="30"/>
      <c r="K20" s="24"/>
    </row>
    <row r="21" spans="1:11" ht="28.5" customHeight="1" x14ac:dyDescent="0.25">
      <c r="A21" s="3" t="s">
        <v>39</v>
      </c>
      <c r="B21" s="3"/>
      <c r="C21" s="4"/>
      <c r="D21" s="4"/>
      <c r="E21" s="4"/>
      <c r="F21" s="4"/>
      <c r="G21" s="27">
        <f>G9</f>
        <v>83295.799999999988</v>
      </c>
      <c r="H21" s="27">
        <f>H9</f>
        <v>69827.8</v>
      </c>
      <c r="I21" s="27">
        <f>I9</f>
        <v>30091.9</v>
      </c>
      <c r="J21" s="27">
        <f>J9</f>
        <v>183215.5</v>
      </c>
      <c r="K21" s="24"/>
    </row>
    <row r="23" spans="1:11" ht="15.75" x14ac:dyDescent="0.25">
      <c r="B23" s="22" t="s">
        <v>48</v>
      </c>
      <c r="C23" s="22"/>
      <c r="D23" s="22"/>
      <c r="E23" s="22"/>
      <c r="F23" s="22"/>
      <c r="G23" s="22" t="s">
        <v>49</v>
      </c>
    </row>
  </sheetData>
  <mergeCells count="13">
    <mergeCell ref="E7:E8"/>
    <mergeCell ref="F7:F8"/>
    <mergeCell ref="J7:J8"/>
    <mergeCell ref="G1:K1"/>
    <mergeCell ref="A3:K3"/>
    <mergeCell ref="A5:A8"/>
    <mergeCell ref="B5:B8"/>
    <mergeCell ref="C5:F6"/>
    <mergeCell ref="G5:J5"/>
    <mergeCell ref="K5:K8"/>
    <mergeCell ref="G6:J6"/>
    <mergeCell ref="C7:C8"/>
    <mergeCell ref="D7:D8"/>
  </mergeCells>
  <printOptions horizontalCentered="1"/>
  <pageMargins left="0.51181102362204722" right="0.31496062992125984" top="0.35433070866141736" bottom="0.15748031496062992"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Прил.1</vt:lpstr>
      <vt:lpstr>Прил.2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2013-11-07T03:05:20Z</dcterms:modified>
</cp:coreProperties>
</file>