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2"/>
  </bookViews>
  <sheets>
    <sheet name="Прилож.1 к прог." sheetId="2" r:id="rId1"/>
    <sheet name="Прилож.2к прогр Ресурс.обесп." sheetId="3" r:id="rId2"/>
    <sheet name="Прилож.3 к прог. муп.зад." sheetId="4" r:id="rId3"/>
  </sheets>
  <calcPr calcId="144525"/>
</workbook>
</file>

<file path=xl/calcChain.xml><?xml version="1.0" encoding="utf-8"?>
<calcChain xmlns="http://schemas.openxmlformats.org/spreadsheetml/2006/main">
  <c r="J11" i="2" l="1"/>
  <c r="I11" i="2"/>
  <c r="H11" i="2"/>
  <c r="H13" i="3" l="1"/>
  <c r="G32" i="3"/>
  <c r="F32" i="3"/>
  <c r="E32" i="3"/>
  <c r="H36" i="3"/>
  <c r="H37" i="3"/>
  <c r="G10" i="3" l="1"/>
  <c r="F10" i="3"/>
  <c r="E10" i="3"/>
  <c r="G14" i="3"/>
  <c r="F14" i="3"/>
  <c r="E14" i="3"/>
  <c r="H16" i="3"/>
  <c r="H32" i="3" l="1"/>
  <c r="G11" i="3"/>
  <c r="F11" i="3"/>
  <c r="E11" i="3"/>
  <c r="G12" i="3"/>
  <c r="F12" i="3"/>
  <c r="E12" i="3"/>
  <c r="J12" i="2"/>
  <c r="I12" i="2"/>
  <c r="H12" i="2"/>
  <c r="G8" i="3" l="1"/>
  <c r="F8" i="3"/>
  <c r="E8" i="3"/>
  <c r="K14" i="2"/>
  <c r="K17" i="2"/>
  <c r="K12" i="2"/>
  <c r="H11" i="3" l="1"/>
  <c r="H10" i="3"/>
  <c r="G38" i="3"/>
  <c r="F38" i="3"/>
  <c r="E38" i="3"/>
  <c r="H41" i="3"/>
  <c r="H40" i="3"/>
  <c r="H35" i="3"/>
  <c r="G26" i="3"/>
  <c r="F26" i="3"/>
  <c r="E26" i="3"/>
  <c r="H29" i="3"/>
  <c r="H30" i="3"/>
  <c r="G20" i="3"/>
  <c r="F20" i="3"/>
  <c r="E20" i="3"/>
  <c r="H23" i="3"/>
  <c r="H20" i="3" s="1"/>
  <c r="H18" i="3"/>
  <c r="H17" i="3"/>
  <c r="H14" i="3" l="1"/>
  <c r="H26" i="3"/>
  <c r="H38" i="3"/>
  <c r="H12" i="3"/>
  <c r="H8" i="3" s="1"/>
  <c r="J24" i="2"/>
  <c r="I24" i="2"/>
  <c r="H24" i="2"/>
  <c r="K24" i="2" l="1"/>
  <c r="K26" i="2"/>
  <c r="K23" i="2"/>
  <c r="K21" i="2" s="1"/>
  <c r="J21" i="2"/>
  <c r="I21" i="2"/>
  <c r="H21" i="2"/>
  <c r="J18" i="2"/>
  <c r="I18" i="2"/>
  <c r="H18" i="2"/>
  <c r="K20" i="2"/>
  <c r="K11" i="2" s="1"/>
  <c r="J15" i="2"/>
  <c r="J9" i="2" s="1"/>
  <c r="I15" i="2"/>
  <c r="H15" i="2"/>
  <c r="H9" i="2" s="1"/>
  <c r="I9" i="2" l="1"/>
  <c r="K18" i="2"/>
  <c r="K15" i="2"/>
  <c r="K9" i="2" l="1"/>
</calcChain>
</file>

<file path=xl/sharedStrings.xml><?xml version="1.0" encoding="utf-8"?>
<sst xmlns="http://schemas.openxmlformats.org/spreadsheetml/2006/main" count="229" uniqueCount="80">
  <si>
    <t>Статус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</si>
  <si>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</si>
  <si>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</si>
  <si>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</si>
  <si>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</si>
  <si>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РзПр</t>
  </si>
  <si>
    <t>ЦСР</t>
  </si>
  <si>
    <t>ВР</t>
  </si>
  <si>
    <t>Отчетный финансовый год</t>
  </si>
  <si>
    <t>Первый год планового периода</t>
  </si>
  <si>
    <t>Второй  год планового периода</t>
  </si>
  <si>
    <t>Итого на период</t>
  </si>
  <si>
    <t>Муниципальная программа</t>
  </si>
  <si>
    <t>Подпрограмма 1</t>
  </si>
  <si>
    <t>Всего расходные обязательства по программе</t>
  </si>
  <si>
    <t>Всего расходные обязательства по подпрограмме</t>
  </si>
  <si>
    <t xml:space="preserve">Подпрограмма 2 </t>
  </si>
  <si>
    <t>Социальная поддержка семей, имеющих детей</t>
  </si>
  <si>
    <t>Подпрограмма 3</t>
  </si>
  <si>
    <t>Подпрограмма 4</t>
  </si>
  <si>
    <t>Обеспечение социальной поддержки граждан на оплату жилого помещения и коммунальных услуг</t>
  </si>
  <si>
    <t>Подпрограмма 5</t>
  </si>
  <si>
    <t>Повышение качества и доступности социальных услуг населению</t>
  </si>
  <si>
    <t>Информация о ресурсном обеспечении и прогнозной оценке расходов на реализацию целей муниципальной программы города Канска с учетом источников финансирования, в том числе по уровням бюджетной системы</t>
  </si>
  <si>
    <t>Наименование муниципальной программы, подпрограммы</t>
  </si>
  <si>
    <t>Источники финансирования</t>
  </si>
  <si>
    <t xml:space="preserve">Всего                    </t>
  </si>
  <si>
    <t xml:space="preserve">в том числе:             </t>
  </si>
  <si>
    <t>городской бюджет</t>
  </si>
  <si>
    <t xml:space="preserve">краевой бюджет           </t>
  </si>
  <si>
    <t xml:space="preserve">федеральный бюджет (*)   </t>
  </si>
  <si>
    <t xml:space="preserve">внебюджетные  источники                 </t>
  </si>
  <si>
    <t>Подпрограмма 2</t>
  </si>
  <si>
    <t>Повышение качества  и доступности социальных услуг населению</t>
  </si>
  <si>
    <t>Наименование услуги,  показателя объёма услуги (работы)</t>
  </si>
  <si>
    <t>Значение показателя объёма услуги (работы)</t>
  </si>
  <si>
    <t>в том числе по ГРБС</t>
  </si>
  <si>
    <t>Управление социальной защиты населения администрации города Канска</t>
  </si>
  <si>
    <t>X</t>
  </si>
  <si>
    <t>Текущий финансовый год</t>
  </si>
  <si>
    <t>Очередной финансовый год</t>
  </si>
  <si>
    <t>2012 год</t>
  </si>
  <si>
    <t>2013 год</t>
  </si>
  <si>
    <t>2014 год</t>
  </si>
  <si>
    <t>2015 год</t>
  </si>
  <si>
    <t>2016 год</t>
  </si>
  <si>
    <t>Начальник управления</t>
  </si>
  <si>
    <t>В.Э. Поляков</t>
  </si>
  <si>
    <t>Наименование услуги и её содержание:</t>
  </si>
  <si>
    <t>Показатель объема услуги (работы):</t>
  </si>
  <si>
    <t>Второй год планового периода</t>
  </si>
  <si>
    <t>Социальное обслуживание детей-сирот и детей, оставшихся без попечения родителей ( за исключением детей, обучающихся в образовательных учреждениях), безнадзорных детей, детей-инвалидов в нестационарных условиях</t>
  </si>
  <si>
    <t>Прогноз сводных показателей муниципального задания</t>
  </si>
  <si>
    <t>Социальная поддержка населения на 2014-2016 годы</t>
  </si>
  <si>
    <t>Повышение качества жизни отдельных категорий граждан, в том числе инвалидов, степени их социальной защищённости</t>
  </si>
  <si>
    <t xml:space="preserve">Обеспечение реализации муниципальной программы </t>
  </si>
  <si>
    <t xml:space="preserve">Социальное обслуживание на дому, граждан пожилого возраста (женщины старше 55 лет, мужчины старше 60 лет), инвалидов (в том числе дети-инвалиды), отдельных категорий граждан, попавших в трудную жизненную ситуацию. </t>
  </si>
  <si>
    <t xml:space="preserve">Социально - медицинское обслуживание на дому, граждан пожилого возраста (женщины старше 55 лет, мужчины старше 60 лет), инвалидов (в том числе дети-инвалиды), отдельных категорий граждан, попавших в трудную жизненную ситуацию. </t>
  </si>
  <si>
    <t xml:space="preserve">Срочное социальное обслуживание, граждан пожилого возраста (женщины старше 55 лет, мужчины старше 60 лет), инвалидов (в том числе дети-инвалиды), отдельных категорий граждан, попавших в трудную жизненную ситуацию. </t>
  </si>
  <si>
    <t xml:space="preserve">Социально консультативная помощь, гражданам  пожилого возраста (женщины старше 55 лет, мужчины старше 60 лет), инвалидам (в том числе дети-инвалиды), отдельным категориям граждан, попавших в трудную жизненную ситуацию. </t>
  </si>
  <si>
    <t xml:space="preserve">Социально-реабилитационные услуги в нестационарных условиях, гражданам  пожилого возраста (женщины старше 55 лет, мужчины старше 60 лет), инвалидам (в том числе дети-инвалиды), отдельным категориям граждан, попавших в трудную жизненную ситуацию. </t>
  </si>
  <si>
    <t>Информация о распределении планируемых расходов по основным мероприятиям программы, подпрограммам муниципальной программы  города Канска</t>
  </si>
  <si>
    <t>Расходы (тыс.руб.) годы</t>
  </si>
  <si>
    <t>Расходы  городского бюджета  на оказание  (выполнение)  муниципальной услуги (работы), тыс.руб.</t>
  </si>
  <si>
    <t>Наименование услуги (работы) и её содержание:</t>
  </si>
  <si>
    <t>Наименование услуги  (работы) и её содержание:</t>
  </si>
  <si>
    <t>Оценка расходов (тыс.руб.) годы</t>
  </si>
  <si>
    <t>ед. изм.</t>
  </si>
  <si>
    <t>чел.</t>
  </si>
  <si>
    <t>Количество потребителей.</t>
  </si>
  <si>
    <t>Приложение № 3  к  муниципальной программе города Канска «Социальная поддержка населения  на  2014-2016 годы»</t>
  </si>
  <si>
    <t>Приложение  №2   к муниципальной программе города Канска «Социальная поддержка населения  на 2014-2016 годы»</t>
  </si>
  <si>
    <t>Приложение № 1  к муниципальной программе города Канска «Социальная поддержка населения на 2014-2016 годы»</t>
  </si>
  <si>
    <t>Подпрограмма 4 «Повышение качества и доступности социальных услуг населению»</t>
  </si>
  <si>
    <t>Мероприятие 1.1. «Субвенция на реализацию полномочий по содержанию учреждения социального обслуживания населения по Закону края от 10 декабря 2004 года № 12-2705 «О социальном обслуживании населения»</t>
  </si>
  <si>
    <t>Мероприятие 1.1. «Субвенция на реализацию полномочий по содержанию учреждения социального обслуживания населения по Закону края от 10 декабря 2004 года № 12-2705  «О социальном обслуживании населения»</t>
  </si>
  <si>
    <t>Муниципальная программа города Канска  «Социальная поддержка населения на 2014-2016 годы»</t>
  </si>
  <si>
    <t>Приложение 1                                                               к постановлению администрации г. Канска                                            от «07» марта 2014 г № 304</t>
  </si>
  <si>
    <t>Приложение 2                                                               к постановлению администрации г. Канска                                           от «07» марта 2014 г № 304</t>
  </si>
  <si>
    <t>Приложение 3                                                           к постановлению администрации г. Канска                                           от «07» марта 2014 г №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</si>
</sst>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2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/>
    <xf numFmtId="0" fontId="4" fillId="0" borderId="7" xfId="0" applyFont="1" applyBorder="1"/>
    <xf numFmtId="2" fontId="3" fillId="0" borderId="7" xfId="0" applyNumberFormat="1" applyFont="1" applyBorder="1"/>
    <xf numFmtId="0" fontId="2" fillId="0" borderId="7" xfId="0" applyFont="1" applyBorder="1" applyAlignment="1">
      <alignment horizontal="center" wrapText="1"/>
    </xf>
    <xf numFmtId="0" fontId="0" fillId="0" borderId="0" xfId="0" applyBorder="1"/>
    <xf numFmtId="2" fontId="2" fillId="0" borderId="0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0" xfId="0" applyFont="1"/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7" xfId="0" applyFont="1" applyBorder="1" applyAlignment="1"/>
    <xf numFmtId="164" fontId="0" fillId="0" borderId="0" xfId="0" applyNumberFormat="1"/>
    <xf numFmtId="164" fontId="2" fillId="0" borderId="7" xfId="0" applyNumberFormat="1" applyFont="1" applyBorder="1" applyAlignment="1"/>
    <xf numFmtId="0" fontId="3" fillId="0" borderId="2" xfId="0" applyFont="1" applyBorder="1" applyAlignment="1">
      <alignment wrapText="1"/>
    </xf>
    <xf numFmtId="165" fontId="2" fillId="0" borderId="7" xfId="0" applyNumberFormat="1" applyFont="1" applyBorder="1"/>
    <xf numFmtId="165" fontId="3" fillId="0" borderId="4" xfId="0" applyNumberFormat="1" applyFont="1" applyBorder="1"/>
    <xf numFmtId="165" fontId="3" fillId="0" borderId="7" xfId="0" applyNumberFormat="1" applyFont="1" applyBorder="1"/>
    <xf numFmtId="165" fontId="5" fillId="0" borderId="7" xfId="0" applyNumberFormat="1" applyFont="1" applyBorder="1"/>
    <xf numFmtId="165" fontId="5" fillId="0" borderId="6" xfId="0" applyNumberFormat="1" applyFont="1" applyBorder="1"/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28"/>
  <sheetViews>
    <sheetView topLeftCell="C1" workbookViewId="0">
      <selection activeCell="I1" sqref="I1:L1"/>
    </sheetView>
  </sheetViews>
  <sheetFormatPr defaultRowHeight="15" x14ac:dyDescent="0.25"/>
  <cols>
    <col min="1" max="1" width="24.28515625" customWidth="1"/>
    <col min="2" max="2" width="27.28515625" customWidth="1"/>
    <col min="3" max="3" width="49.85546875" customWidth="1"/>
    <col min="4" max="4" width="5.85546875" customWidth="1"/>
    <col min="5" max="5" width="6.5703125" customWidth="1"/>
    <col min="6" max="6" width="9.42578125" customWidth="1"/>
    <col min="7" max="7" width="6" customWidth="1"/>
    <col min="8" max="8" width="13.85546875" customWidth="1"/>
    <col min="9" max="9" width="11.7109375" customWidth="1"/>
    <col min="10" max="11" width="13.140625" customWidth="1"/>
  </cols>
  <sheetData>
    <row r="1" spans="1:12" ht="53.25" customHeight="1" x14ac:dyDescent="0.25">
      <c r="I1" s="31" t="s">
        <v>77</v>
      </c>
      <c r="J1" s="32"/>
      <c r="K1" s="32"/>
      <c r="L1" s="32"/>
    </row>
    <row r="2" spans="1:12" ht="48" customHeight="1" x14ac:dyDescent="0.25">
      <c r="A2" s="29"/>
      <c r="I2" s="33" t="s">
        <v>72</v>
      </c>
      <c r="J2" s="33"/>
      <c r="K2" s="33"/>
      <c r="L2" s="33"/>
    </row>
    <row r="4" spans="1:12" ht="18.75" customHeight="1" x14ac:dyDescent="0.25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ht="31.5" customHeight="1" x14ac:dyDescent="0.25">
      <c r="A7" s="43" t="s">
        <v>0</v>
      </c>
      <c r="B7" s="41" t="s">
        <v>1</v>
      </c>
      <c r="C7" s="41" t="s">
        <v>2</v>
      </c>
      <c r="D7" s="35" t="s">
        <v>3</v>
      </c>
      <c r="E7" s="36"/>
      <c r="F7" s="36"/>
      <c r="G7" s="37"/>
      <c r="H7" s="38" t="s">
        <v>62</v>
      </c>
      <c r="I7" s="39"/>
      <c r="J7" s="39"/>
      <c r="K7" s="40"/>
    </row>
    <row r="8" spans="1:12" ht="48.75" customHeight="1" x14ac:dyDescent="0.25">
      <c r="A8" s="44"/>
      <c r="B8" s="42"/>
      <c r="C8" s="42"/>
      <c r="D8" s="6" t="s">
        <v>4</v>
      </c>
      <c r="E8" s="6" t="s">
        <v>5</v>
      </c>
      <c r="F8" s="12" t="s">
        <v>6</v>
      </c>
      <c r="G8" s="6" t="s">
        <v>7</v>
      </c>
      <c r="H8" s="13" t="s">
        <v>8</v>
      </c>
      <c r="I8" s="13" t="s">
        <v>9</v>
      </c>
      <c r="J8" s="13" t="s">
        <v>10</v>
      </c>
      <c r="K8" s="13" t="s">
        <v>11</v>
      </c>
    </row>
    <row r="9" spans="1:12" ht="48.75" customHeight="1" x14ac:dyDescent="0.25">
      <c r="A9" s="41" t="s">
        <v>12</v>
      </c>
      <c r="B9" s="41" t="s">
        <v>53</v>
      </c>
      <c r="C9" s="13" t="s">
        <v>14</v>
      </c>
      <c r="D9" s="12" t="s">
        <v>38</v>
      </c>
      <c r="E9" s="12" t="s">
        <v>38</v>
      </c>
      <c r="F9" s="12" t="s">
        <v>38</v>
      </c>
      <c r="G9" s="12" t="s">
        <v>38</v>
      </c>
      <c r="H9" s="26">
        <f>SUM(H12+H15+H18+H21+H24)</f>
        <v>524179.72</v>
      </c>
      <c r="I9" s="26">
        <f>SUM(I12+I15+I18+I21+I24)</f>
        <v>548771.50100000005</v>
      </c>
      <c r="J9" s="26">
        <f>SUM(J12+J15+J18+J21+J24)</f>
        <v>510104.30100000004</v>
      </c>
      <c r="K9" s="26">
        <f>SUM(K12+K15+K18+K21+K24)</f>
        <v>1583055.5220000001</v>
      </c>
    </row>
    <row r="10" spans="1:12" ht="14.25" customHeight="1" x14ac:dyDescent="0.25">
      <c r="A10" s="45"/>
      <c r="B10" s="45"/>
      <c r="C10" s="13" t="s">
        <v>36</v>
      </c>
      <c r="D10" s="12"/>
      <c r="E10" s="12"/>
      <c r="F10" s="12"/>
      <c r="G10" s="12"/>
      <c r="H10" s="26"/>
      <c r="I10" s="26"/>
      <c r="J10" s="26"/>
      <c r="K10" s="26"/>
    </row>
    <row r="11" spans="1:12" ht="28.5" customHeight="1" x14ac:dyDescent="0.25">
      <c r="A11" s="42"/>
      <c r="B11" s="42"/>
      <c r="C11" s="13" t="s">
        <v>37</v>
      </c>
      <c r="D11" s="12">
        <v>908</v>
      </c>
      <c r="E11" s="12" t="s">
        <v>38</v>
      </c>
      <c r="F11" s="12" t="s">
        <v>38</v>
      </c>
      <c r="G11" s="12" t="s">
        <v>38</v>
      </c>
      <c r="H11" s="26">
        <f>SUM(H14+H17+H20+H23+H26)</f>
        <v>524179.72</v>
      </c>
      <c r="I11" s="26">
        <f>SUM(I14+I17+I20+I23+I26)</f>
        <v>548771.50100000005</v>
      </c>
      <c r="J11" s="26">
        <f>SUM(J14+J17+J20+J23+J26)</f>
        <v>510104.30100000004</v>
      </c>
      <c r="K11" s="26">
        <f>SUM(K14+K17+K20+K23+K26)</f>
        <v>1583055.5220000001</v>
      </c>
    </row>
    <row r="12" spans="1:12" ht="37.5" customHeight="1" x14ac:dyDescent="0.25">
      <c r="A12" s="43" t="s">
        <v>13</v>
      </c>
      <c r="B12" s="41" t="s">
        <v>54</v>
      </c>
      <c r="C12" s="13" t="s">
        <v>15</v>
      </c>
      <c r="D12" s="12" t="s">
        <v>38</v>
      </c>
      <c r="E12" s="12" t="s">
        <v>38</v>
      </c>
      <c r="F12" s="12" t="s">
        <v>38</v>
      </c>
      <c r="G12" s="12" t="s">
        <v>38</v>
      </c>
      <c r="H12" s="27">
        <f>SUM(H14)</f>
        <v>63998.62</v>
      </c>
      <c r="I12" s="27">
        <f>SUM(I14)</f>
        <v>67160.100999999995</v>
      </c>
      <c r="J12" s="27">
        <f>SUM(J14)</f>
        <v>67571.001000000004</v>
      </c>
      <c r="K12" s="26">
        <f>SUM(H12+I12+J12)</f>
        <v>198729.72200000001</v>
      </c>
    </row>
    <row r="13" spans="1:12" ht="21.75" customHeight="1" x14ac:dyDescent="0.25">
      <c r="A13" s="46"/>
      <c r="B13" s="45"/>
      <c r="C13" s="13" t="s">
        <v>36</v>
      </c>
      <c r="D13" s="12"/>
      <c r="E13" s="12"/>
      <c r="F13" s="12"/>
      <c r="G13" s="12"/>
      <c r="H13" s="27"/>
      <c r="I13" s="27"/>
      <c r="J13" s="27"/>
      <c r="K13" s="26"/>
    </row>
    <row r="14" spans="1:12" ht="36" customHeight="1" x14ac:dyDescent="0.25">
      <c r="A14" s="44"/>
      <c r="B14" s="42"/>
      <c r="C14" s="13" t="s">
        <v>37</v>
      </c>
      <c r="D14" s="12">
        <v>908</v>
      </c>
      <c r="E14" s="12" t="s">
        <v>38</v>
      </c>
      <c r="F14" s="12" t="s">
        <v>38</v>
      </c>
      <c r="G14" s="12" t="s">
        <v>38</v>
      </c>
      <c r="H14" s="27">
        <v>63998.62</v>
      </c>
      <c r="I14" s="27">
        <v>67160.100999999995</v>
      </c>
      <c r="J14" s="27">
        <v>67571.001000000004</v>
      </c>
      <c r="K14" s="26">
        <f>SUM(H14+I14+J14)</f>
        <v>198729.72200000001</v>
      </c>
    </row>
    <row r="15" spans="1:12" ht="31.5" x14ac:dyDescent="0.25">
      <c r="A15" s="43" t="s">
        <v>16</v>
      </c>
      <c r="B15" s="41" t="s">
        <v>17</v>
      </c>
      <c r="C15" s="13" t="s">
        <v>15</v>
      </c>
      <c r="D15" s="12" t="s">
        <v>38</v>
      </c>
      <c r="E15" s="12" t="s">
        <v>38</v>
      </c>
      <c r="F15" s="12" t="s">
        <v>38</v>
      </c>
      <c r="G15" s="12" t="s">
        <v>38</v>
      </c>
      <c r="H15" s="26">
        <f>SUM(H16:H17)</f>
        <v>83295.8</v>
      </c>
      <c r="I15" s="26">
        <f>SUM(I16:I17)</f>
        <v>69827.8</v>
      </c>
      <c r="J15" s="26">
        <f>SUM(J16:J17)</f>
        <v>30091.9</v>
      </c>
      <c r="K15" s="26">
        <f>SUM(K16:K17)</f>
        <v>183215.5</v>
      </c>
    </row>
    <row r="16" spans="1:12" ht="16.5" customHeight="1" x14ac:dyDescent="0.25">
      <c r="A16" s="46"/>
      <c r="B16" s="45"/>
      <c r="C16" s="13" t="s">
        <v>36</v>
      </c>
      <c r="D16" s="12"/>
      <c r="E16" s="12"/>
      <c r="F16" s="12"/>
      <c r="G16" s="12"/>
      <c r="H16" s="27"/>
      <c r="I16" s="27"/>
      <c r="J16" s="27"/>
      <c r="K16" s="26"/>
    </row>
    <row r="17" spans="1:11" ht="37.5" customHeight="1" x14ac:dyDescent="0.25">
      <c r="A17" s="44"/>
      <c r="B17" s="42"/>
      <c r="C17" s="13" t="s">
        <v>37</v>
      </c>
      <c r="D17" s="12">
        <v>908</v>
      </c>
      <c r="E17" s="12" t="s">
        <v>38</v>
      </c>
      <c r="F17" s="12" t="s">
        <v>38</v>
      </c>
      <c r="G17" s="12" t="s">
        <v>38</v>
      </c>
      <c r="H17" s="27">
        <v>83295.8</v>
      </c>
      <c r="I17" s="27">
        <v>69827.8</v>
      </c>
      <c r="J17" s="27">
        <v>30091.9</v>
      </c>
      <c r="K17" s="26">
        <f>SUM(H17+I17+J17)</f>
        <v>183215.5</v>
      </c>
    </row>
    <row r="18" spans="1:11" ht="24.75" customHeight="1" x14ac:dyDescent="0.25">
      <c r="A18" s="43" t="s">
        <v>18</v>
      </c>
      <c r="B18" s="41" t="s">
        <v>20</v>
      </c>
      <c r="C18" s="13" t="s">
        <v>15</v>
      </c>
      <c r="D18" s="12" t="s">
        <v>38</v>
      </c>
      <c r="E18" s="12" t="s">
        <v>38</v>
      </c>
      <c r="F18" s="12" t="s">
        <v>38</v>
      </c>
      <c r="G18" s="12" t="s">
        <v>38</v>
      </c>
      <c r="H18" s="26">
        <f>SUM(H20:H20)</f>
        <v>288516.7</v>
      </c>
      <c r="I18" s="26">
        <f>SUM(I20:I20)</f>
        <v>318943.90000000002</v>
      </c>
      <c r="J18" s="26">
        <f>SUM(J20:J20)</f>
        <v>319601.7</v>
      </c>
      <c r="K18" s="26">
        <f>SUM(H18+I18+J18)</f>
        <v>927062.3</v>
      </c>
    </row>
    <row r="19" spans="1:11" ht="36" customHeight="1" x14ac:dyDescent="0.25">
      <c r="A19" s="46"/>
      <c r="B19" s="45"/>
      <c r="C19" s="13" t="s">
        <v>36</v>
      </c>
      <c r="D19" s="12"/>
      <c r="E19" s="12"/>
      <c r="F19" s="12"/>
      <c r="G19" s="12"/>
      <c r="H19" s="26"/>
      <c r="I19" s="26"/>
      <c r="J19" s="26"/>
      <c r="K19" s="26"/>
    </row>
    <row r="20" spans="1:11" ht="36.75" customHeight="1" x14ac:dyDescent="0.25">
      <c r="A20" s="44"/>
      <c r="B20" s="42"/>
      <c r="C20" s="13" t="s">
        <v>37</v>
      </c>
      <c r="D20" s="12">
        <v>908</v>
      </c>
      <c r="E20" s="12" t="s">
        <v>38</v>
      </c>
      <c r="F20" s="12" t="s">
        <v>38</v>
      </c>
      <c r="G20" s="12" t="s">
        <v>38</v>
      </c>
      <c r="H20" s="27">
        <v>288516.7</v>
      </c>
      <c r="I20" s="27">
        <v>318943.90000000002</v>
      </c>
      <c r="J20" s="27">
        <v>319601.7</v>
      </c>
      <c r="K20" s="26">
        <f>SUM(H20:J20)</f>
        <v>927062.3</v>
      </c>
    </row>
    <row r="21" spans="1:11" ht="25.5" customHeight="1" x14ac:dyDescent="0.25">
      <c r="A21" s="43" t="s">
        <v>19</v>
      </c>
      <c r="B21" s="41" t="s">
        <v>22</v>
      </c>
      <c r="C21" s="13" t="s">
        <v>15</v>
      </c>
      <c r="D21" s="12" t="s">
        <v>38</v>
      </c>
      <c r="E21" s="12" t="s">
        <v>38</v>
      </c>
      <c r="F21" s="12" t="s">
        <v>38</v>
      </c>
      <c r="G21" s="12" t="s">
        <v>38</v>
      </c>
      <c r="H21" s="26">
        <f>SUM(H23)</f>
        <v>53299.1</v>
      </c>
      <c r="I21" s="26">
        <f>SUM(I23)</f>
        <v>56185.9</v>
      </c>
      <c r="J21" s="26">
        <f>SUM(J23)</f>
        <v>56185.9</v>
      </c>
      <c r="K21" s="26">
        <f>SUM(K23)</f>
        <v>165670.9</v>
      </c>
    </row>
    <row r="22" spans="1:11" ht="21.75" customHeight="1" x14ac:dyDescent="0.25">
      <c r="A22" s="46"/>
      <c r="B22" s="45"/>
      <c r="C22" s="13" t="s">
        <v>36</v>
      </c>
      <c r="D22" s="12"/>
      <c r="E22" s="12"/>
      <c r="F22" s="12"/>
      <c r="G22" s="12"/>
      <c r="H22" s="26"/>
      <c r="I22" s="26"/>
      <c r="J22" s="26"/>
      <c r="K22" s="26"/>
    </row>
    <row r="23" spans="1:11" ht="45.75" customHeight="1" x14ac:dyDescent="0.25">
      <c r="A23" s="44"/>
      <c r="B23" s="42"/>
      <c r="C23" s="13" t="s">
        <v>37</v>
      </c>
      <c r="D23" s="12">
        <v>908</v>
      </c>
      <c r="E23" s="12" t="s">
        <v>38</v>
      </c>
      <c r="F23" s="12" t="s">
        <v>38</v>
      </c>
      <c r="G23" s="12" t="s">
        <v>38</v>
      </c>
      <c r="H23" s="27">
        <v>53299.1</v>
      </c>
      <c r="I23" s="27">
        <v>56185.9</v>
      </c>
      <c r="J23" s="27">
        <v>56185.9</v>
      </c>
      <c r="K23" s="26">
        <f>SUM(H23:J23)</f>
        <v>165670.9</v>
      </c>
    </row>
    <row r="24" spans="1:11" ht="58.5" customHeight="1" x14ac:dyDescent="0.25">
      <c r="A24" s="43" t="s">
        <v>21</v>
      </c>
      <c r="B24" s="41" t="s">
        <v>55</v>
      </c>
      <c r="C24" s="13" t="s">
        <v>15</v>
      </c>
      <c r="D24" s="12" t="s">
        <v>38</v>
      </c>
      <c r="E24" s="12" t="s">
        <v>38</v>
      </c>
      <c r="F24" s="12" t="s">
        <v>38</v>
      </c>
      <c r="G24" s="12" t="s">
        <v>38</v>
      </c>
      <c r="H24" s="26">
        <f>SUM(H25:H26)</f>
        <v>35069.5</v>
      </c>
      <c r="I24" s="26">
        <f>SUM(I25:I26)</f>
        <v>36653.800000000003</v>
      </c>
      <c r="J24" s="26">
        <f>SUM(J25:J26)</f>
        <v>36653.800000000003</v>
      </c>
      <c r="K24" s="26">
        <f>SUM(H24+I24+J24)</f>
        <v>108377.1</v>
      </c>
    </row>
    <row r="25" spans="1:11" ht="24.75" customHeight="1" x14ac:dyDescent="0.25">
      <c r="A25" s="46"/>
      <c r="B25" s="45"/>
      <c r="C25" s="13" t="s">
        <v>36</v>
      </c>
      <c r="D25" s="12"/>
      <c r="E25" s="12"/>
      <c r="F25" s="12"/>
      <c r="G25" s="12"/>
      <c r="H25" s="28"/>
      <c r="I25" s="28"/>
      <c r="J25" s="28"/>
      <c r="K25" s="26"/>
    </row>
    <row r="26" spans="1:11" ht="48.75" customHeight="1" x14ac:dyDescent="0.25">
      <c r="A26" s="44"/>
      <c r="B26" s="42"/>
      <c r="C26" s="13" t="s">
        <v>37</v>
      </c>
      <c r="D26" s="12">
        <v>908</v>
      </c>
      <c r="E26" s="12" t="s">
        <v>38</v>
      </c>
      <c r="F26" s="12" t="s">
        <v>38</v>
      </c>
      <c r="G26" s="12" t="s">
        <v>38</v>
      </c>
      <c r="H26" s="27">
        <v>35069.5</v>
      </c>
      <c r="I26" s="27">
        <v>36653.800000000003</v>
      </c>
      <c r="J26" s="27">
        <v>36653.800000000003</v>
      </c>
      <c r="K26" s="26">
        <f>SUM(H26:J26)</f>
        <v>108377.1</v>
      </c>
    </row>
    <row r="28" spans="1:11" ht="15.75" x14ac:dyDescent="0.25">
      <c r="B28" s="14" t="s">
        <v>46</v>
      </c>
      <c r="C28" s="14"/>
      <c r="D28" s="14" t="s">
        <v>47</v>
      </c>
      <c r="E28" s="14"/>
    </row>
  </sheetData>
  <mergeCells count="20">
    <mergeCell ref="A24:A26"/>
    <mergeCell ref="B24:B26"/>
    <mergeCell ref="A18:A20"/>
    <mergeCell ref="B18:B20"/>
    <mergeCell ref="B21:B23"/>
    <mergeCell ref="A21:A23"/>
    <mergeCell ref="A9:A11"/>
    <mergeCell ref="B9:B11"/>
    <mergeCell ref="A12:A14"/>
    <mergeCell ref="B12:B14"/>
    <mergeCell ref="B15:B17"/>
    <mergeCell ref="A15:A17"/>
    <mergeCell ref="I1:L1"/>
    <mergeCell ref="I2:L2"/>
    <mergeCell ref="A4:L5"/>
    <mergeCell ref="D7:G7"/>
    <mergeCell ref="H7:K7"/>
    <mergeCell ref="C7:C8"/>
    <mergeCell ref="B7:B8"/>
    <mergeCell ref="A7:A8"/>
  </mergeCells>
  <pageMargins left="0.31496062992125984" right="0.31496062992125984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45"/>
  <sheetViews>
    <sheetView workbookViewId="0">
      <selection activeCell="E1" sqref="E1:H1"/>
    </sheetView>
  </sheetViews>
  <sheetFormatPr defaultRowHeight="15" x14ac:dyDescent="0.25"/>
  <cols>
    <col min="2" max="2" width="21" customWidth="1"/>
    <col min="3" max="3" width="30.7109375" customWidth="1"/>
    <col min="4" max="4" width="31.42578125" customWidth="1"/>
    <col min="5" max="6" width="12" customWidth="1"/>
    <col min="7" max="7" width="12.28515625" customWidth="1"/>
    <col min="8" max="8" width="13.7109375" customWidth="1"/>
  </cols>
  <sheetData>
    <row r="1" spans="1:15" ht="52.5" customHeight="1" x14ac:dyDescent="0.25">
      <c r="E1" s="31" t="s">
        <v>78</v>
      </c>
      <c r="F1" s="32"/>
      <c r="G1" s="32"/>
      <c r="H1" s="32"/>
    </row>
    <row r="2" spans="1:15" ht="61.5" customHeight="1" x14ac:dyDescent="0.25">
      <c r="B2" s="29"/>
      <c r="F2" s="33" t="s">
        <v>71</v>
      </c>
      <c r="G2" s="33"/>
      <c r="H2" s="33"/>
    </row>
    <row r="3" spans="1:15" ht="18.75" customHeight="1" x14ac:dyDescent="0.25">
      <c r="A3" s="34" t="s">
        <v>23</v>
      </c>
      <c r="B3" s="34"/>
      <c r="C3" s="34"/>
      <c r="D3" s="34"/>
      <c r="E3" s="34"/>
      <c r="F3" s="34"/>
      <c r="G3" s="34"/>
      <c r="H3" s="34"/>
      <c r="I3" s="3"/>
      <c r="J3" s="3"/>
      <c r="K3" s="3"/>
      <c r="L3" s="3"/>
      <c r="M3" s="3"/>
      <c r="N3" s="3"/>
      <c r="O3" s="3"/>
    </row>
    <row r="4" spans="1:15" ht="39.75" customHeight="1" x14ac:dyDescent="0.25">
      <c r="A4" s="34"/>
      <c r="B4" s="34"/>
      <c r="C4" s="34"/>
      <c r="D4" s="34"/>
      <c r="E4" s="34"/>
      <c r="F4" s="34"/>
      <c r="G4" s="34"/>
      <c r="H4" s="34"/>
      <c r="I4" s="3"/>
      <c r="J4" s="3"/>
      <c r="K4" s="3"/>
      <c r="L4" s="3"/>
      <c r="M4" s="3"/>
      <c r="N4" s="3"/>
      <c r="O4" s="3"/>
    </row>
    <row r="5" spans="1:15" ht="23.2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54" t="s">
        <v>0</v>
      </c>
      <c r="B6" s="55"/>
      <c r="C6" s="52" t="s">
        <v>24</v>
      </c>
      <c r="D6" s="50" t="s">
        <v>25</v>
      </c>
      <c r="E6" s="47" t="s">
        <v>66</v>
      </c>
      <c r="F6" s="48"/>
      <c r="G6" s="48"/>
      <c r="H6" s="49"/>
    </row>
    <row r="7" spans="1:15" ht="46.5" customHeight="1" x14ac:dyDescent="0.25">
      <c r="A7" s="56"/>
      <c r="B7" s="57"/>
      <c r="C7" s="53"/>
      <c r="D7" s="51"/>
      <c r="E7" s="2" t="s">
        <v>8</v>
      </c>
      <c r="F7" s="2" t="s">
        <v>9</v>
      </c>
      <c r="G7" s="2" t="s">
        <v>10</v>
      </c>
      <c r="H7" s="2" t="s">
        <v>11</v>
      </c>
    </row>
    <row r="8" spans="1:15" ht="66" customHeight="1" x14ac:dyDescent="0.25">
      <c r="A8" s="38" t="s">
        <v>12</v>
      </c>
      <c r="B8" s="40"/>
      <c r="C8" s="23" t="s">
        <v>76</v>
      </c>
      <c r="D8" s="5" t="s">
        <v>26</v>
      </c>
      <c r="E8" s="25">
        <f>SUM(E10+E11+E12+E13)</f>
        <v>526384.72</v>
      </c>
      <c r="F8" s="25">
        <f>SUM(F10+F11+F12+F13)</f>
        <v>551086.50100000005</v>
      </c>
      <c r="G8" s="25">
        <f>SUM(G10+G11+G12+G13)</f>
        <v>512419.30100000004</v>
      </c>
      <c r="H8" s="25">
        <f>SUM(H10+H11+H12+H13)</f>
        <v>1589890.5220000003</v>
      </c>
    </row>
    <row r="9" spans="1:15" ht="15.75" x14ac:dyDescent="0.25">
      <c r="A9" s="38"/>
      <c r="B9" s="40"/>
      <c r="C9" s="4"/>
      <c r="D9" s="5" t="s">
        <v>27</v>
      </c>
      <c r="E9" s="25"/>
      <c r="F9" s="26"/>
      <c r="G9" s="26"/>
      <c r="H9" s="26"/>
    </row>
    <row r="10" spans="1:15" ht="15.75" x14ac:dyDescent="0.25">
      <c r="A10" s="38"/>
      <c r="B10" s="40"/>
      <c r="C10" s="4"/>
      <c r="D10" s="5" t="s">
        <v>28</v>
      </c>
      <c r="E10" s="25">
        <f>SUM(E16)</f>
        <v>1495.62</v>
      </c>
      <c r="F10" s="25">
        <f>SUM(F16)</f>
        <v>1465.4010000000001</v>
      </c>
      <c r="G10" s="25">
        <f>SUM(G16)</f>
        <v>1465.4010000000001</v>
      </c>
      <c r="H10" s="26">
        <f>SUM(E10:G10)</f>
        <v>4426.4219999999996</v>
      </c>
    </row>
    <row r="11" spans="1:15" ht="15.75" x14ac:dyDescent="0.25">
      <c r="A11" s="38"/>
      <c r="B11" s="40"/>
      <c r="C11" s="4"/>
      <c r="D11" s="5" t="s">
        <v>29</v>
      </c>
      <c r="E11" s="25">
        <f>SUM(E17+E23+E29+E35+E41)</f>
        <v>448677.9</v>
      </c>
      <c r="F11" s="25">
        <f>SUM(F17+F23+F29+F35+F41)</f>
        <v>470353.50000000006</v>
      </c>
      <c r="G11" s="25">
        <f>SUM(G17+G23+G29+G35+G41)</f>
        <v>430770.60000000003</v>
      </c>
      <c r="H11" s="26">
        <f>SUM(E11:G11)</f>
        <v>1349802.0000000002</v>
      </c>
    </row>
    <row r="12" spans="1:15" ht="15.75" x14ac:dyDescent="0.25">
      <c r="A12" s="38"/>
      <c r="B12" s="40"/>
      <c r="C12" s="4"/>
      <c r="D12" s="5" t="s">
        <v>30</v>
      </c>
      <c r="E12" s="25">
        <f>SUM(E18+E30)</f>
        <v>74006.200000000012</v>
      </c>
      <c r="F12" s="25">
        <f>SUM(F18+F30)</f>
        <v>76952.600000000006</v>
      </c>
      <c r="G12" s="25">
        <f>SUM(G18+G30)</f>
        <v>77868.3</v>
      </c>
      <c r="H12" s="26">
        <f>SUM(E12:G12)</f>
        <v>228827.10000000003</v>
      </c>
    </row>
    <row r="13" spans="1:15" ht="15.75" x14ac:dyDescent="0.25">
      <c r="A13" s="38"/>
      <c r="B13" s="40"/>
      <c r="C13" s="4"/>
      <c r="D13" s="5" t="s">
        <v>31</v>
      </c>
      <c r="E13" s="25">
        <v>2205</v>
      </c>
      <c r="F13" s="26">
        <v>2315</v>
      </c>
      <c r="G13" s="26">
        <v>2315</v>
      </c>
      <c r="H13" s="26">
        <f>SUM(E13:G13)</f>
        <v>6835</v>
      </c>
    </row>
    <row r="14" spans="1:15" ht="78.75" x14ac:dyDescent="0.25">
      <c r="A14" s="38" t="s">
        <v>13</v>
      </c>
      <c r="B14" s="40"/>
      <c r="C14" s="13" t="s">
        <v>54</v>
      </c>
      <c r="D14" s="5" t="s">
        <v>26</v>
      </c>
      <c r="E14" s="25">
        <f>SUM(E17+E18+E16)</f>
        <v>63998.62</v>
      </c>
      <c r="F14" s="25">
        <f>SUM(F17+F18+F16)</f>
        <v>67160.100999999995</v>
      </c>
      <c r="G14" s="25">
        <f>SUM(G17+G18+G16)</f>
        <v>67571.001000000004</v>
      </c>
      <c r="H14" s="25">
        <f>SUM(H17+H18+H16)</f>
        <v>198729.72200000001</v>
      </c>
    </row>
    <row r="15" spans="1:15" ht="15.75" x14ac:dyDescent="0.25">
      <c r="A15" s="38"/>
      <c r="B15" s="40"/>
      <c r="C15" s="6"/>
      <c r="D15" s="5" t="s">
        <v>27</v>
      </c>
      <c r="E15" s="26"/>
      <c r="F15" s="26"/>
      <c r="G15" s="26"/>
      <c r="H15" s="26"/>
    </row>
    <row r="16" spans="1:15" ht="15.75" x14ac:dyDescent="0.25">
      <c r="A16" s="38"/>
      <c r="B16" s="40"/>
      <c r="C16" s="6"/>
      <c r="D16" s="5" t="s">
        <v>28</v>
      </c>
      <c r="E16" s="26">
        <v>1495.62</v>
      </c>
      <c r="F16" s="26">
        <v>1465.4010000000001</v>
      </c>
      <c r="G16" s="26">
        <v>1465.4010000000001</v>
      </c>
      <c r="H16" s="26">
        <f>SUM(E16:G16)</f>
        <v>4426.4219999999996</v>
      </c>
    </row>
    <row r="17" spans="1:8" ht="15.75" x14ac:dyDescent="0.25">
      <c r="A17" s="38"/>
      <c r="B17" s="40"/>
      <c r="C17" s="6"/>
      <c r="D17" s="5" t="s">
        <v>29</v>
      </c>
      <c r="E17" s="25">
        <v>57655.4</v>
      </c>
      <c r="F17" s="26">
        <v>60601.9</v>
      </c>
      <c r="G17" s="26">
        <v>60754.9</v>
      </c>
      <c r="H17" s="26">
        <f>SUM(E17:G17)</f>
        <v>179012.2</v>
      </c>
    </row>
    <row r="18" spans="1:8" ht="15.75" x14ac:dyDescent="0.25">
      <c r="A18" s="38"/>
      <c r="B18" s="40"/>
      <c r="C18" s="6"/>
      <c r="D18" s="5" t="s">
        <v>30</v>
      </c>
      <c r="E18" s="25">
        <v>4847.6000000000004</v>
      </c>
      <c r="F18" s="26">
        <v>5092.8</v>
      </c>
      <c r="G18" s="26">
        <v>5350.7</v>
      </c>
      <c r="H18" s="26">
        <f>SUM(E18:G18)</f>
        <v>15291.100000000002</v>
      </c>
    </row>
    <row r="19" spans="1:8" ht="15.75" x14ac:dyDescent="0.25">
      <c r="A19" s="38"/>
      <c r="B19" s="40"/>
      <c r="C19" s="6"/>
      <c r="D19" s="5" t="s">
        <v>31</v>
      </c>
      <c r="E19" s="26"/>
      <c r="F19" s="26"/>
      <c r="G19" s="26"/>
      <c r="H19" s="26"/>
    </row>
    <row r="20" spans="1:8" ht="31.5" x14ac:dyDescent="0.25">
      <c r="A20" s="38" t="s">
        <v>32</v>
      </c>
      <c r="B20" s="40"/>
      <c r="C20" s="13" t="s">
        <v>17</v>
      </c>
      <c r="D20" s="5" t="s">
        <v>26</v>
      </c>
      <c r="E20" s="26">
        <f>SUM(E22:E25)</f>
        <v>83295.8</v>
      </c>
      <c r="F20" s="26">
        <f>SUM(F22:F25)</f>
        <v>69827.8</v>
      </c>
      <c r="G20" s="26">
        <f>SUM(G22:G25)</f>
        <v>30091.9</v>
      </c>
      <c r="H20" s="26">
        <f>SUM(H22:H25)</f>
        <v>183215.5</v>
      </c>
    </row>
    <row r="21" spans="1:8" ht="15.75" x14ac:dyDescent="0.25">
      <c r="A21" s="38"/>
      <c r="B21" s="40"/>
      <c r="C21" s="6"/>
      <c r="D21" s="5" t="s">
        <v>27</v>
      </c>
      <c r="E21" s="26"/>
      <c r="F21" s="26"/>
      <c r="G21" s="26"/>
      <c r="H21" s="26"/>
    </row>
    <row r="22" spans="1:8" ht="15.75" x14ac:dyDescent="0.25">
      <c r="A22" s="38"/>
      <c r="B22" s="40"/>
      <c r="C22" s="6"/>
      <c r="D22" s="5" t="s">
        <v>28</v>
      </c>
      <c r="E22" s="26"/>
      <c r="F22" s="26"/>
      <c r="G22" s="26"/>
      <c r="H22" s="26"/>
    </row>
    <row r="23" spans="1:8" ht="15.75" x14ac:dyDescent="0.25">
      <c r="A23" s="38"/>
      <c r="B23" s="40"/>
      <c r="C23" s="6"/>
      <c r="D23" s="5" t="s">
        <v>29</v>
      </c>
      <c r="E23" s="26">
        <v>83295.8</v>
      </c>
      <c r="F23" s="26">
        <v>69827.8</v>
      </c>
      <c r="G23" s="26">
        <v>30091.9</v>
      </c>
      <c r="H23" s="26">
        <f>SUM(E23:G23)</f>
        <v>183215.5</v>
      </c>
    </row>
    <row r="24" spans="1:8" ht="15.75" x14ac:dyDescent="0.25">
      <c r="A24" s="38"/>
      <c r="B24" s="40"/>
      <c r="C24" s="6"/>
      <c r="D24" s="5" t="s">
        <v>30</v>
      </c>
      <c r="E24" s="26"/>
      <c r="F24" s="26"/>
      <c r="G24" s="26"/>
      <c r="H24" s="26"/>
    </row>
    <row r="25" spans="1:8" ht="15.75" x14ac:dyDescent="0.25">
      <c r="A25" s="38"/>
      <c r="B25" s="40"/>
      <c r="C25" s="6"/>
      <c r="D25" s="5" t="s">
        <v>31</v>
      </c>
      <c r="E25" s="26"/>
      <c r="F25" s="26"/>
      <c r="G25" s="26"/>
      <c r="H25" s="26"/>
    </row>
    <row r="26" spans="1:8" ht="63" x14ac:dyDescent="0.25">
      <c r="A26" s="38" t="s">
        <v>18</v>
      </c>
      <c r="B26" s="40"/>
      <c r="C26" s="13" t="s">
        <v>20</v>
      </c>
      <c r="D26" s="5" t="s">
        <v>26</v>
      </c>
      <c r="E26" s="26">
        <f>SUM(E29+E30)</f>
        <v>288516.7</v>
      </c>
      <c r="F26" s="26">
        <f>SUM(F29+F30)</f>
        <v>318943.90000000002</v>
      </c>
      <c r="G26" s="26">
        <f>SUM(G29+G30)</f>
        <v>319601.7</v>
      </c>
      <c r="H26" s="26">
        <f>SUM(H29+H30)</f>
        <v>927062.3</v>
      </c>
    </row>
    <row r="27" spans="1:8" ht="15.75" x14ac:dyDescent="0.25">
      <c r="A27" s="38"/>
      <c r="B27" s="40"/>
      <c r="C27" s="7"/>
      <c r="D27" s="5" t="s">
        <v>27</v>
      </c>
      <c r="E27" s="26"/>
      <c r="F27" s="26"/>
      <c r="G27" s="26"/>
      <c r="H27" s="26"/>
    </row>
    <row r="28" spans="1:8" ht="15.75" x14ac:dyDescent="0.25">
      <c r="A28" s="38"/>
      <c r="B28" s="40"/>
      <c r="C28" s="7"/>
      <c r="D28" s="5" t="s">
        <v>28</v>
      </c>
      <c r="E28" s="26"/>
      <c r="F28" s="26"/>
      <c r="G28" s="26"/>
      <c r="H28" s="26"/>
    </row>
    <row r="29" spans="1:8" ht="15.75" x14ac:dyDescent="0.25">
      <c r="A29" s="38"/>
      <c r="B29" s="40"/>
      <c r="C29" s="7"/>
      <c r="D29" s="5" t="s">
        <v>29</v>
      </c>
      <c r="E29" s="26">
        <v>219358.1</v>
      </c>
      <c r="F29" s="26">
        <v>247084.1</v>
      </c>
      <c r="G29" s="26">
        <v>247084.1</v>
      </c>
      <c r="H29" s="26">
        <f>SUM(E29:G29)</f>
        <v>713526.3</v>
      </c>
    </row>
    <row r="30" spans="1:8" ht="15.75" x14ac:dyDescent="0.25">
      <c r="A30" s="38"/>
      <c r="B30" s="40"/>
      <c r="C30" s="7"/>
      <c r="D30" s="5" t="s">
        <v>30</v>
      </c>
      <c r="E30" s="26">
        <v>69158.600000000006</v>
      </c>
      <c r="F30" s="26">
        <v>71859.8</v>
      </c>
      <c r="G30" s="26">
        <v>72517.600000000006</v>
      </c>
      <c r="H30" s="26">
        <f>SUM(E30:G30)</f>
        <v>213536.00000000003</v>
      </c>
    </row>
    <row r="31" spans="1:8" ht="15.75" x14ac:dyDescent="0.25">
      <c r="A31" s="38"/>
      <c r="B31" s="40"/>
      <c r="C31" s="7"/>
      <c r="D31" s="5" t="s">
        <v>31</v>
      </c>
      <c r="E31" s="26"/>
      <c r="F31" s="26"/>
      <c r="G31" s="26"/>
      <c r="H31" s="26"/>
    </row>
    <row r="32" spans="1:8" ht="47.25" x14ac:dyDescent="0.25">
      <c r="A32" s="38" t="s">
        <v>19</v>
      </c>
      <c r="B32" s="40"/>
      <c r="C32" s="13" t="s">
        <v>33</v>
      </c>
      <c r="D32" s="5" t="s">
        <v>26</v>
      </c>
      <c r="E32" s="26">
        <f>SUM(E34:E37)</f>
        <v>55504.1</v>
      </c>
      <c r="F32" s="26">
        <f>SUM(F34:F37)</f>
        <v>58500.9</v>
      </c>
      <c r="G32" s="26">
        <f>SUM(G34:G37)</f>
        <v>58500.9</v>
      </c>
      <c r="H32" s="26">
        <f>SUM(E32:G32)</f>
        <v>172505.9</v>
      </c>
    </row>
    <row r="33" spans="1:8" ht="15.75" x14ac:dyDescent="0.25">
      <c r="A33" s="38"/>
      <c r="B33" s="40"/>
      <c r="C33" s="7"/>
      <c r="D33" s="5" t="s">
        <v>27</v>
      </c>
      <c r="E33" s="26"/>
      <c r="F33" s="26"/>
      <c r="G33" s="26"/>
      <c r="H33" s="26"/>
    </row>
    <row r="34" spans="1:8" ht="15.75" x14ac:dyDescent="0.25">
      <c r="A34" s="38"/>
      <c r="B34" s="40"/>
      <c r="C34" s="7"/>
      <c r="D34" s="5" t="s">
        <v>28</v>
      </c>
      <c r="E34" s="26"/>
      <c r="F34" s="26"/>
      <c r="G34" s="26"/>
      <c r="H34" s="26"/>
    </row>
    <row r="35" spans="1:8" ht="15.75" x14ac:dyDescent="0.25">
      <c r="A35" s="38"/>
      <c r="B35" s="40"/>
      <c r="C35" s="7"/>
      <c r="D35" s="5" t="s">
        <v>29</v>
      </c>
      <c r="E35" s="26">
        <v>53299.1</v>
      </c>
      <c r="F35" s="26">
        <v>56185.9</v>
      </c>
      <c r="G35" s="26">
        <v>56185.9</v>
      </c>
      <c r="H35" s="26">
        <f>SUM(E35:G35)</f>
        <v>165670.9</v>
      </c>
    </row>
    <row r="36" spans="1:8" ht="15.75" x14ac:dyDescent="0.25">
      <c r="A36" s="38"/>
      <c r="B36" s="40"/>
      <c r="C36" s="7"/>
      <c r="D36" s="5" t="s">
        <v>30</v>
      </c>
      <c r="E36" s="26"/>
      <c r="F36" s="26"/>
      <c r="G36" s="26"/>
      <c r="H36" s="26">
        <f t="shared" ref="H36:H37" si="0">SUM(E36:G36)</f>
        <v>0</v>
      </c>
    </row>
    <row r="37" spans="1:8" ht="15.75" x14ac:dyDescent="0.25">
      <c r="A37" s="38"/>
      <c r="B37" s="40"/>
      <c r="C37" s="7"/>
      <c r="D37" s="5" t="s">
        <v>31</v>
      </c>
      <c r="E37" s="26">
        <v>2205</v>
      </c>
      <c r="F37" s="26">
        <v>2315</v>
      </c>
      <c r="G37" s="26">
        <v>2315</v>
      </c>
      <c r="H37" s="26">
        <f t="shared" si="0"/>
        <v>6835</v>
      </c>
    </row>
    <row r="38" spans="1:8" ht="31.5" x14ac:dyDescent="0.25">
      <c r="A38" s="38" t="s">
        <v>21</v>
      </c>
      <c r="B38" s="40"/>
      <c r="C38" s="13" t="s">
        <v>55</v>
      </c>
      <c r="D38" s="5" t="s">
        <v>26</v>
      </c>
      <c r="E38" s="26">
        <f>SUM(E40:E43)</f>
        <v>35069.5</v>
      </c>
      <c r="F38" s="26">
        <f>SUM(F40:F43)</f>
        <v>36653.800000000003</v>
      </c>
      <c r="G38" s="26">
        <f>SUM(G40:G43)</f>
        <v>36653.800000000003</v>
      </c>
      <c r="H38" s="26">
        <f>SUM(E38+F38+G38)</f>
        <v>108377.1</v>
      </c>
    </row>
    <row r="39" spans="1:8" ht="15.75" x14ac:dyDescent="0.25">
      <c r="A39" s="38"/>
      <c r="B39" s="40"/>
      <c r="C39" s="7"/>
      <c r="D39" s="5" t="s">
        <v>27</v>
      </c>
      <c r="E39" s="26"/>
      <c r="F39" s="26"/>
      <c r="G39" s="26"/>
      <c r="H39" s="26"/>
    </row>
    <row r="40" spans="1:8" ht="15.75" x14ac:dyDescent="0.25">
      <c r="A40" s="38"/>
      <c r="B40" s="40"/>
      <c r="C40" s="7"/>
      <c r="D40" s="5" t="s">
        <v>28</v>
      </c>
      <c r="E40" s="26"/>
      <c r="F40" s="26"/>
      <c r="G40" s="26"/>
      <c r="H40" s="26">
        <f>SUM(E40:G40)</f>
        <v>0</v>
      </c>
    </row>
    <row r="41" spans="1:8" ht="15.75" x14ac:dyDescent="0.25">
      <c r="A41" s="38"/>
      <c r="B41" s="40"/>
      <c r="C41" s="7"/>
      <c r="D41" s="5" t="s">
        <v>29</v>
      </c>
      <c r="E41" s="26">
        <v>35069.5</v>
      </c>
      <c r="F41" s="26">
        <v>36653.800000000003</v>
      </c>
      <c r="G41" s="26">
        <v>36653.800000000003</v>
      </c>
      <c r="H41" s="26">
        <f>SUM(E41:G41)</f>
        <v>108377.1</v>
      </c>
    </row>
    <row r="42" spans="1:8" ht="15.75" x14ac:dyDescent="0.25">
      <c r="A42" s="38"/>
      <c r="B42" s="40"/>
      <c r="C42" s="7"/>
      <c r="D42" s="5" t="s">
        <v>30</v>
      </c>
      <c r="E42" s="26"/>
      <c r="F42" s="26"/>
      <c r="G42" s="26"/>
      <c r="H42" s="26"/>
    </row>
    <row r="43" spans="1:8" ht="15.75" x14ac:dyDescent="0.25">
      <c r="A43" s="38"/>
      <c r="B43" s="40"/>
      <c r="C43" s="7"/>
      <c r="D43" s="5" t="s">
        <v>31</v>
      </c>
      <c r="E43" s="8"/>
      <c r="F43" s="8"/>
      <c r="G43" s="8"/>
      <c r="H43" s="8"/>
    </row>
    <row r="44" spans="1:8" x14ac:dyDescent="0.25">
      <c r="A44" s="16"/>
      <c r="B44" s="16"/>
      <c r="C44" s="10"/>
      <c r="D44" s="10"/>
      <c r="E44" s="11"/>
      <c r="F44" s="11"/>
      <c r="G44" s="11"/>
      <c r="H44" s="11"/>
    </row>
    <row r="45" spans="1:8" ht="15.75" x14ac:dyDescent="0.25">
      <c r="C45" s="14" t="s">
        <v>46</v>
      </c>
      <c r="D45" s="14"/>
      <c r="E45" s="14" t="s">
        <v>47</v>
      </c>
    </row>
  </sheetData>
  <mergeCells count="43">
    <mergeCell ref="A26:B26"/>
    <mergeCell ref="A27:B27"/>
    <mergeCell ref="A28:B28"/>
    <mergeCell ref="A29:B29"/>
    <mergeCell ref="A13:B13"/>
    <mergeCell ref="A14:B14"/>
    <mergeCell ref="A15:B15"/>
    <mergeCell ref="A16:B16"/>
    <mergeCell ref="A25:B25"/>
    <mergeCell ref="A40:B40"/>
    <mergeCell ref="A41:B41"/>
    <mergeCell ref="A42:B42"/>
    <mergeCell ref="A43:B43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8:B8"/>
    <mergeCell ref="A9:B9"/>
    <mergeCell ref="A10:B10"/>
    <mergeCell ref="A23:B23"/>
    <mergeCell ref="A24:B24"/>
    <mergeCell ref="A17:B17"/>
    <mergeCell ref="A18:B18"/>
    <mergeCell ref="A19:B19"/>
    <mergeCell ref="A20:B20"/>
    <mergeCell ref="A21:B21"/>
    <mergeCell ref="A22:B22"/>
    <mergeCell ref="A11:B11"/>
    <mergeCell ref="A12:B12"/>
    <mergeCell ref="E1:H1"/>
    <mergeCell ref="A3:H4"/>
    <mergeCell ref="E6:H6"/>
    <mergeCell ref="D6:D7"/>
    <mergeCell ref="C6:C7"/>
    <mergeCell ref="A6:B7"/>
    <mergeCell ref="F2:H2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34"/>
  <sheetViews>
    <sheetView tabSelected="1" workbookViewId="0">
      <selection activeCell="I1" sqref="I1:L1"/>
    </sheetView>
  </sheetViews>
  <sheetFormatPr defaultRowHeight="15" x14ac:dyDescent="0.25"/>
  <cols>
    <col min="1" max="1" width="33.7109375" customWidth="1"/>
    <col min="2" max="2" width="5.42578125" customWidth="1"/>
    <col min="3" max="3" width="11.85546875" customWidth="1"/>
    <col min="4" max="4" width="12.28515625" customWidth="1"/>
    <col min="5" max="5" width="12.140625" customWidth="1"/>
    <col min="6" max="6" width="11.42578125" customWidth="1"/>
    <col min="7" max="7" width="11.85546875" customWidth="1"/>
    <col min="8" max="8" width="12.28515625" customWidth="1"/>
    <col min="9" max="9" width="11.85546875" customWidth="1"/>
    <col min="10" max="10" width="12.5703125" customWidth="1"/>
    <col min="11" max="11" width="12" customWidth="1"/>
    <col min="12" max="12" width="11.7109375" customWidth="1"/>
  </cols>
  <sheetData>
    <row r="1" spans="1:12" s="30" customFormat="1" ht="51" customHeight="1" x14ac:dyDescent="0.25">
      <c r="I1" s="31" t="s">
        <v>79</v>
      </c>
      <c r="J1" s="32"/>
      <c r="K1" s="32"/>
      <c r="L1" s="32"/>
    </row>
    <row r="2" spans="1:12" ht="62.25" customHeight="1" x14ac:dyDescent="0.25">
      <c r="I2" s="33" t="s">
        <v>70</v>
      </c>
      <c r="J2" s="33"/>
      <c r="K2" s="33"/>
      <c r="L2" s="33"/>
    </row>
    <row r="4" spans="1:12" ht="15.75" x14ac:dyDescent="0.25">
      <c r="A4" s="62" t="s">
        <v>52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30" customHeight="1" x14ac:dyDescent="0.25">
      <c r="A5" s="52" t="s">
        <v>34</v>
      </c>
      <c r="B5" s="64" t="s">
        <v>35</v>
      </c>
      <c r="C5" s="64"/>
      <c r="D5" s="64"/>
      <c r="E5" s="64"/>
      <c r="F5" s="64"/>
      <c r="G5" s="64"/>
      <c r="H5" s="58" t="s">
        <v>63</v>
      </c>
      <c r="I5" s="59"/>
      <c r="J5" s="59"/>
      <c r="K5" s="59"/>
      <c r="L5" s="60"/>
    </row>
    <row r="6" spans="1:12" ht="58.5" customHeight="1" x14ac:dyDescent="0.25">
      <c r="A6" s="61"/>
      <c r="B6" s="61" t="s">
        <v>67</v>
      </c>
      <c r="C6" s="17" t="s">
        <v>8</v>
      </c>
      <c r="D6" s="17" t="s">
        <v>39</v>
      </c>
      <c r="E6" s="17" t="s">
        <v>40</v>
      </c>
      <c r="F6" s="17" t="s">
        <v>9</v>
      </c>
      <c r="G6" s="17" t="s">
        <v>50</v>
      </c>
      <c r="H6" s="9" t="s">
        <v>8</v>
      </c>
      <c r="I6" s="9" t="s">
        <v>39</v>
      </c>
      <c r="J6" s="9" t="s">
        <v>40</v>
      </c>
      <c r="K6" s="9" t="s">
        <v>9</v>
      </c>
      <c r="L6" s="9" t="s">
        <v>50</v>
      </c>
    </row>
    <row r="7" spans="1:12" x14ac:dyDescent="0.25">
      <c r="A7" s="53"/>
      <c r="B7" s="53"/>
      <c r="C7" s="15" t="s">
        <v>41</v>
      </c>
      <c r="D7" s="15" t="s">
        <v>42</v>
      </c>
      <c r="E7" s="15" t="s">
        <v>43</v>
      </c>
      <c r="F7" s="15" t="s">
        <v>44</v>
      </c>
      <c r="G7" s="15" t="s">
        <v>45</v>
      </c>
      <c r="H7" s="15" t="s">
        <v>41</v>
      </c>
      <c r="I7" s="15" t="s">
        <v>42</v>
      </c>
      <c r="J7" s="15" t="s">
        <v>43</v>
      </c>
      <c r="K7" s="15" t="s">
        <v>44</v>
      </c>
      <c r="L7" s="15" t="s">
        <v>45</v>
      </c>
    </row>
    <row r="8" spans="1:12" ht="48" customHeight="1" x14ac:dyDescent="0.25">
      <c r="A8" s="2" t="s">
        <v>64</v>
      </c>
      <c r="B8" s="18"/>
      <c r="C8" s="58" t="s">
        <v>56</v>
      </c>
      <c r="D8" s="59"/>
      <c r="E8" s="59"/>
      <c r="F8" s="59"/>
      <c r="G8" s="59"/>
      <c r="H8" s="59"/>
      <c r="I8" s="59"/>
      <c r="J8" s="59"/>
      <c r="K8" s="59"/>
      <c r="L8" s="60"/>
    </row>
    <row r="9" spans="1:12" x14ac:dyDescent="0.25">
      <c r="A9" s="1" t="s">
        <v>49</v>
      </c>
      <c r="B9" s="19" t="s">
        <v>68</v>
      </c>
      <c r="C9" s="47" t="s">
        <v>69</v>
      </c>
      <c r="D9" s="48"/>
      <c r="E9" s="48"/>
      <c r="F9" s="48"/>
      <c r="G9" s="49"/>
      <c r="H9" s="20"/>
      <c r="I9" s="20"/>
      <c r="J9" s="20"/>
      <c r="K9" s="20"/>
      <c r="L9" s="20"/>
    </row>
    <row r="10" spans="1:12" ht="45" x14ac:dyDescent="0.25">
      <c r="A10" s="2" t="s">
        <v>73</v>
      </c>
      <c r="B10" s="19" t="s">
        <v>68</v>
      </c>
      <c r="C10" s="1">
        <v>640</v>
      </c>
      <c r="D10" s="1">
        <v>640</v>
      </c>
      <c r="E10" s="1">
        <v>640</v>
      </c>
      <c r="F10" s="1">
        <v>640</v>
      </c>
      <c r="G10" s="1">
        <v>640</v>
      </c>
      <c r="H10" s="24">
        <v>23197.827000000001</v>
      </c>
      <c r="I10" s="24">
        <v>27260.305</v>
      </c>
      <c r="J10" s="24">
        <v>30989.407999999999</v>
      </c>
      <c r="K10" s="24">
        <v>32676.13</v>
      </c>
      <c r="L10" s="24">
        <v>32676.13</v>
      </c>
    </row>
    <row r="11" spans="1:12" ht="120" x14ac:dyDescent="0.25">
      <c r="A11" s="2" t="s">
        <v>74</v>
      </c>
      <c r="B11" s="19" t="s">
        <v>68</v>
      </c>
      <c r="C11" s="1">
        <v>640</v>
      </c>
      <c r="D11" s="1">
        <v>640</v>
      </c>
      <c r="E11" s="1">
        <v>640</v>
      </c>
      <c r="F11" s="1">
        <v>640</v>
      </c>
      <c r="G11" s="1">
        <v>640</v>
      </c>
      <c r="H11" s="24">
        <v>23197.827000000001</v>
      </c>
      <c r="I11" s="24">
        <v>27260.305</v>
      </c>
      <c r="J11" s="24">
        <v>30809.407999999999</v>
      </c>
      <c r="K11" s="24">
        <v>32676.13</v>
      </c>
      <c r="L11" s="24">
        <v>32676.13</v>
      </c>
    </row>
    <row r="12" spans="1:12" ht="30" x14ac:dyDescent="0.25">
      <c r="A12" s="2" t="s">
        <v>65</v>
      </c>
      <c r="B12" s="18"/>
      <c r="C12" s="58" t="s">
        <v>57</v>
      </c>
      <c r="D12" s="59"/>
      <c r="E12" s="59"/>
      <c r="F12" s="59"/>
      <c r="G12" s="59"/>
      <c r="H12" s="59"/>
      <c r="I12" s="59"/>
      <c r="J12" s="59"/>
      <c r="K12" s="59"/>
      <c r="L12" s="60"/>
    </row>
    <row r="13" spans="1:12" x14ac:dyDescent="0.25">
      <c r="A13" s="1" t="s">
        <v>49</v>
      </c>
      <c r="B13" s="19"/>
      <c r="C13" s="64" t="s">
        <v>69</v>
      </c>
      <c r="D13" s="64"/>
      <c r="E13" s="64"/>
      <c r="F13" s="64"/>
      <c r="G13" s="64"/>
      <c r="H13" s="20"/>
      <c r="I13" s="20"/>
      <c r="J13" s="20"/>
      <c r="K13" s="20"/>
      <c r="L13" s="20"/>
    </row>
    <row r="14" spans="1:12" ht="45" x14ac:dyDescent="0.25">
      <c r="A14" s="2" t="s">
        <v>73</v>
      </c>
      <c r="B14" s="2" t="s">
        <v>68</v>
      </c>
      <c r="C14" s="1">
        <v>145</v>
      </c>
      <c r="D14" s="1">
        <v>145</v>
      </c>
      <c r="E14" s="1">
        <v>145</v>
      </c>
      <c r="F14" s="1">
        <v>145</v>
      </c>
      <c r="G14" s="1">
        <v>145</v>
      </c>
      <c r="H14" s="24">
        <v>7695.0720000000001</v>
      </c>
      <c r="I14" s="24">
        <v>10575.987999999999</v>
      </c>
      <c r="J14" s="24">
        <v>11964.468000000001</v>
      </c>
      <c r="K14" s="24">
        <v>12606.97</v>
      </c>
      <c r="L14" s="24">
        <v>12606.97</v>
      </c>
    </row>
    <row r="15" spans="1:12" ht="120" x14ac:dyDescent="0.25">
      <c r="A15" s="2" t="s">
        <v>74</v>
      </c>
      <c r="B15" s="2" t="s">
        <v>68</v>
      </c>
      <c r="C15" s="1">
        <v>145</v>
      </c>
      <c r="D15" s="1">
        <v>145</v>
      </c>
      <c r="E15" s="1">
        <v>145</v>
      </c>
      <c r="F15" s="1">
        <v>145</v>
      </c>
      <c r="G15" s="1">
        <v>145</v>
      </c>
      <c r="H15" s="24">
        <v>7695.0720000000001</v>
      </c>
      <c r="I15" s="24">
        <v>10575.987999999999</v>
      </c>
      <c r="J15" s="24">
        <v>11964.468000000001</v>
      </c>
      <c r="K15" s="24">
        <v>12606.97</v>
      </c>
      <c r="L15" s="24">
        <v>12606.97</v>
      </c>
    </row>
    <row r="16" spans="1:12" ht="30" x14ac:dyDescent="0.25">
      <c r="A16" s="2" t="s">
        <v>48</v>
      </c>
      <c r="B16" s="18"/>
      <c r="C16" s="58" t="s">
        <v>58</v>
      </c>
      <c r="D16" s="59"/>
      <c r="E16" s="59"/>
      <c r="F16" s="59"/>
      <c r="G16" s="59"/>
      <c r="H16" s="59"/>
      <c r="I16" s="59"/>
      <c r="J16" s="59"/>
      <c r="K16" s="59"/>
      <c r="L16" s="60"/>
    </row>
    <row r="17" spans="1:12" x14ac:dyDescent="0.25">
      <c r="A17" s="1" t="s">
        <v>49</v>
      </c>
      <c r="B17" s="19"/>
      <c r="C17" s="47" t="s">
        <v>69</v>
      </c>
      <c r="D17" s="48"/>
      <c r="E17" s="48"/>
      <c r="F17" s="48"/>
      <c r="G17" s="49"/>
      <c r="H17" s="20"/>
      <c r="I17" s="20"/>
      <c r="J17" s="20"/>
      <c r="K17" s="20"/>
      <c r="L17" s="20"/>
    </row>
    <row r="18" spans="1:12" ht="45" x14ac:dyDescent="0.25">
      <c r="A18" s="2" t="s">
        <v>73</v>
      </c>
      <c r="B18" s="2" t="s">
        <v>68</v>
      </c>
      <c r="C18" s="1">
        <v>3700</v>
      </c>
      <c r="D18" s="1">
        <v>1500</v>
      </c>
      <c r="E18" s="1">
        <v>1500</v>
      </c>
      <c r="F18" s="1">
        <v>1500</v>
      </c>
      <c r="G18" s="1">
        <v>1500</v>
      </c>
      <c r="H18" s="24">
        <v>1614.088</v>
      </c>
      <c r="I18" s="24">
        <v>2042</v>
      </c>
      <c r="J18" s="24">
        <v>2307.692</v>
      </c>
      <c r="K18" s="24">
        <v>2432.5529999999999</v>
      </c>
      <c r="L18" s="24">
        <v>2432.5529999999999</v>
      </c>
    </row>
    <row r="19" spans="1:12" ht="120" x14ac:dyDescent="0.25">
      <c r="A19" s="2" t="s">
        <v>75</v>
      </c>
      <c r="B19" s="2" t="s">
        <v>68</v>
      </c>
      <c r="C19" s="1">
        <v>3700</v>
      </c>
      <c r="D19" s="1">
        <v>1500</v>
      </c>
      <c r="E19" s="1">
        <v>1500</v>
      </c>
      <c r="F19" s="1">
        <v>1500</v>
      </c>
      <c r="G19" s="1">
        <v>1500</v>
      </c>
      <c r="H19" s="24">
        <v>1614.088</v>
      </c>
      <c r="I19" s="24">
        <v>2042</v>
      </c>
      <c r="J19" s="24">
        <v>2307.692</v>
      </c>
      <c r="K19" s="24">
        <v>2432.5529999999999</v>
      </c>
      <c r="L19" s="24">
        <v>2432.5529999999999</v>
      </c>
    </row>
    <row r="20" spans="1:12" ht="30" x14ac:dyDescent="0.25">
      <c r="A20" s="2" t="s">
        <v>48</v>
      </c>
      <c r="B20" s="18"/>
      <c r="C20" s="58" t="s">
        <v>59</v>
      </c>
      <c r="D20" s="59"/>
      <c r="E20" s="59"/>
      <c r="F20" s="59"/>
      <c r="G20" s="59"/>
      <c r="H20" s="59"/>
      <c r="I20" s="59"/>
      <c r="J20" s="59"/>
      <c r="K20" s="59"/>
      <c r="L20" s="60"/>
    </row>
    <row r="21" spans="1:12" x14ac:dyDescent="0.25">
      <c r="A21" s="1" t="s">
        <v>49</v>
      </c>
      <c r="B21" s="19"/>
      <c r="C21" s="47" t="s">
        <v>69</v>
      </c>
      <c r="D21" s="48"/>
      <c r="E21" s="48"/>
      <c r="F21" s="48"/>
      <c r="G21" s="49"/>
      <c r="H21" s="20"/>
      <c r="I21" s="20"/>
      <c r="J21" s="20"/>
      <c r="K21" s="20"/>
      <c r="L21" s="20"/>
    </row>
    <row r="22" spans="1:12" ht="45" x14ac:dyDescent="0.25">
      <c r="A22" s="2" t="s">
        <v>73</v>
      </c>
      <c r="B22" s="2" t="s">
        <v>68</v>
      </c>
      <c r="C22" s="1">
        <v>4500</v>
      </c>
      <c r="D22" s="1">
        <v>4500</v>
      </c>
      <c r="E22" s="1">
        <v>4500</v>
      </c>
      <c r="F22" s="1">
        <v>4500</v>
      </c>
      <c r="G22" s="1">
        <v>4500</v>
      </c>
      <c r="H22" s="24">
        <v>1501.4770000000001</v>
      </c>
      <c r="I22" s="24">
        <v>2099</v>
      </c>
      <c r="J22" s="24">
        <v>2351.192</v>
      </c>
      <c r="K22" s="24">
        <v>2477.5529999999999</v>
      </c>
      <c r="L22" s="24">
        <v>2477.5529999999999</v>
      </c>
    </row>
    <row r="23" spans="1:12" ht="120" x14ac:dyDescent="0.25">
      <c r="A23" s="2" t="s">
        <v>74</v>
      </c>
      <c r="B23" s="2" t="s">
        <v>68</v>
      </c>
      <c r="C23" s="1">
        <v>4500</v>
      </c>
      <c r="D23" s="1">
        <v>4500</v>
      </c>
      <c r="E23" s="1">
        <v>4500</v>
      </c>
      <c r="F23" s="1">
        <v>4500</v>
      </c>
      <c r="G23" s="1">
        <v>4500</v>
      </c>
      <c r="H23" s="24">
        <v>1501.4770000000001</v>
      </c>
      <c r="I23" s="24">
        <v>2099</v>
      </c>
      <c r="J23" s="24">
        <v>2351.192</v>
      </c>
      <c r="K23" s="24">
        <v>2477.5529999999999</v>
      </c>
      <c r="L23" s="24">
        <v>2477.5529999999999</v>
      </c>
    </row>
    <row r="24" spans="1:12" ht="30" x14ac:dyDescent="0.25">
      <c r="A24" s="2" t="s">
        <v>48</v>
      </c>
      <c r="B24" s="18"/>
      <c r="C24" s="58" t="s">
        <v>60</v>
      </c>
      <c r="D24" s="59"/>
      <c r="E24" s="59"/>
      <c r="F24" s="59"/>
      <c r="G24" s="59"/>
      <c r="H24" s="59"/>
      <c r="I24" s="59"/>
      <c r="J24" s="59"/>
      <c r="K24" s="59"/>
      <c r="L24" s="60"/>
    </row>
    <row r="25" spans="1:12" x14ac:dyDescent="0.25">
      <c r="A25" s="1" t="s">
        <v>49</v>
      </c>
      <c r="B25" s="19"/>
      <c r="C25" s="64" t="s">
        <v>69</v>
      </c>
      <c r="D25" s="64"/>
      <c r="E25" s="64"/>
      <c r="F25" s="64"/>
      <c r="G25" s="64"/>
      <c r="H25" s="20"/>
      <c r="I25" s="22"/>
      <c r="J25" s="20"/>
      <c r="K25" s="20"/>
      <c r="L25" s="20"/>
    </row>
    <row r="26" spans="1:12" ht="45" x14ac:dyDescent="0.25">
      <c r="A26" s="2" t="s">
        <v>73</v>
      </c>
      <c r="B26" s="2" t="s">
        <v>68</v>
      </c>
      <c r="C26" s="1">
        <v>1350</v>
      </c>
      <c r="D26" s="1">
        <v>1350</v>
      </c>
      <c r="E26" s="1">
        <v>1350</v>
      </c>
      <c r="F26" s="1">
        <v>1350</v>
      </c>
      <c r="G26" s="1">
        <v>1350</v>
      </c>
      <c r="H26" s="24">
        <v>1839.31</v>
      </c>
      <c r="I26" s="24">
        <v>2965.9650000000001</v>
      </c>
      <c r="J26" s="24">
        <v>3376.3620000000001</v>
      </c>
      <c r="K26" s="24">
        <v>3559.364</v>
      </c>
      <c r="L26" s="24">
        <v>3559.364</v>
      </c>
    </row>
    <row r="27" spans="1:12" ht="120" x14ac:dyDescent="0.25">
      <c r="A27" s="2" t="s">
        <v>75</v>
      </c>
      <c r="B27" s="2" t="s">
        <v>68</v>
      </c>
      <c r="C27" s="1">
        <v>1350</v>
      </c>
      <c r="D27" s="1">
        <v>1350</v>
      </c>
      <c r="E27" s="1">
        <v>1350</v>
      </c>
      <c r="F27" s="1">
        <v>1350</v>
      </c>
      <c r="G27" s="1">
        <v>1350</v>
      </c>
      <c r="H27" s="24">
        <v>1839.31</v>
      </c>
      <c r="I27" s="24">
        <v>2965.9650000000001</v>
      </c>
      <c r="J27" s="24">
        <v>3376.3620000000001</v>
      </c>
      <c r="K27" s="24">
        <v>3559.364</v>
      </c>
      <c r="L27" s="24">
        <v>3559.364</v>
      </c>
    </row>
    <row r="28" spans="1:12" ht="30" x14ac:dyDescent="0.25">
      <c r="A28" s="2" t="s">
        <v>48</v>
      </c>
      <c r="B28" s="18"/>
      <c r="C28" s="58" t="s">
        <v>51</v>
      </c>
      <c r="D28" s="59"/>
      <c r="E28" s="59"/>
      <c r="F28" s="59"/>
      <c r="G28" s="59"/>
      <c r="H28" s="59"/>
      <c r="I28" s="59"/>
      <c r="J28" s="59"/>
      <c r="K28" s="59"/>
      <c r="L28" s="60"/>
    </row>
    <row r="29" spans="1:12" x14ac:dyDescent="0.25">
      <c r="A29" s="1" t="s">
        <v>49</v>
      </c>
      <c r="B29" s="19"/>
      <c r="C29" s="47" t="s">
        <v>69</v>
      </c>
      <c r="D29" s="48"/>
      <c r="E29" s="48"/>
      <c r="F29" s="48"/>
      <c r="G29" s="49"/>
      <c r="H29" s="20"/>
      <c r="I29" s="20"/>
      <c r="J29" s="20"/>
      <c r="K29" s="20"/>
      <c r="L29" s="20"/>
    </row>
    <row r="30" spans="1:12" ht="45" x14ac:dyDescent="0.25">
      <c r="A30" s="2" t="s">
        <v>73</v>
      </c>
      <c r="B30" s="2" t="s">
        <v>68</v>
      </c>
      <c r="C30" s="1">
        <v>3200</v>
      </c>
      <c r="D30" s="1">
        <v>3727</v>
      </c>
      <c r="E30" s="1">
        <v>3727</v>
      </c>
      <c r="F30" s="1">
        <v>3727</v>
      </c>
      <c r="G30" s="1">
        <v>3727</v>
      </c>
      <c r="H30" s="24">
        <v>1689.162</v>
      </c>
      <c r="I30" s="24">
        <v>2041.442</v>
      </c>
      <c r="J30" s="24">
        <v>2309.9780000000001</v>
      </c>
      <c r="K30" s="24">
        <v>2433.33</v>
      </c>
      <c r="L30" s="24">
        <v>2433.33</v>
      </c>
    </row>
    <row r="31" spans="1:12" ht="120" x14ac:dyDescent="0.25">
      <c r="A31" s="2" t="s">
        <v>75</v>
      </c>
      <c r="B31" s="2" t="s">
        <v>68</v>
      </c>
      <c r="C31" s="1">
        <v>3200</v>
      </c>
      <c r="D31" s="1">
        <v>3727</v>
      </c>
      <c r="E31" s="1">
        <v>3727</v>
      </c>
      <c r="F31" s="1">
        <v>3727</v>
      </c>
      <c r="G31" s="1">
        <v>3727</v>
      </c>
      <c r="H31" s="24">
        <v>1689.162</v>
      </c>
      <c r="I31" s="24">
        <v>2041.442</v>
      </c>
      <c r="J31" s="24">
        <v>2309.9780000000001</v>
      </c>
      <c r="K31" s="24">
        <v>2433.33</v>
      </c>
      <c r="L31" s="24">
        <v>2433.33</v>
      </c>
    </row>
    <row r="33" spans="1:12" x14ac:dyDescent="0.25">
      <c r="I33" s="21"/>
      <c r="J33" s="21"/>
      <c r="K33" s="21"/>
      <c r="L33" s="21"/>
    </row>
    <row r="34" spans="1:12" ht="15.75" x14ac:dyDescent="0.25">
      <c r="A34" s="14" t="s">
        <v>46</v>
      </c>
      <c r="B34" s="14"/>
      <c r="F34" s="14" t="s">
        <v>47</v>
      </c>
    </row>
  </sheetData>
  <mergeCells count="19">
    <mergeCell ref="C29:G29"/>
    <mergeCell ref="C16:L16"/>
    <mergeCell ref="H5:L5"/>
    <mergeCell ref="B5:G5"/>
    <mergeCell ref="B6:B7"/>
    <mergeCell ref="C9:G9"/>
    <mergeCell ref="C13:G13"/>
    <mergeCell ref="C17:G17"/>
    <mergeCell ref="C20:L20"/>
    <mergeCell ref="C24:L24"/>
    <mergeCell ref="C28:L28"/>
    <mergeCell ref="C21:G21"/>
    <mergeCell ref="C25:G25"/>
    <mergeCell ref="I1:L1"/>
    <mergeCell ref="I2:L2"/>
    <mergeCell ref="C8:L8"/>
    <mergeCell ref="A5:A7"/>
    <mergeCell ref="C12:L12"/>
    <mergeCell ref="A4:L4"/>
  </mergeCells>
  <printOptions horizontalCentered="1"/>
  <pageMargins left="0.31496062992125984" right="0.31496062992125984" top="0.59055118110236227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Прилож.1 к прог.</vt:lpstr>
      <vt:lpstr>Прилож.2к прогр Ресурс.обесп.</vt:lpstr>
      <vt:lpstr>Прилож.3 к прог. муп.зад.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2014-03-14T06:01:02Z</dcterms:modified>
</cp:coreProperties>
</file>