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.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I11" i="2" l="1"/>
  <c r="I10" i="2"/>
  <c r="H10" i="2"/>
  <c r="G10" i="2"/>
  <c r="G11" i="2" l="1"/>
  <c r="J26" i="2" l="1"/>
  <c r="I31" i="2" l="1"/>
  <c r="H31" i="2"/>
  <c r="G31" i="2"/>
  <c r="J27" i="2"/>
  <c r="H11" i="2"/>
  <c r="J28" i="2"/>
  <c r="J31" i="2" l="1"/>
  <c r="J10" i="2"/>
  <c r="J24" i="2"/>
  <c r="J25" i="2"/>
  <c r="J23" i="2"/>
  <c r="J22" i="2"/>
  <c r="J21" i="2" l="1"/>
  <c r="J20" i="2"/>
  <c r="J19" i="2"/>
  <c r="J18" i="2"/>
  <c r="J17" i="2"/>
  <c r="J16" i="2"/>
  <c r="J15" i="2"/>
  <c r="J14" i="2"/>
  <c r="J13" i="2"/>
  <c r="J12" i="2"/>
  <c r="J11" i="2" l="1"/>
</calcChain>
</file>

<file path=xl/sharedStrings.xml><?xml version="1.0" encoding="utf-8"?>
<sst xmlns="http://schemas.openxmlformats.org/spreadsheetml/2006/main" count="95" uniqueCount="81">
  <si>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</si>
  <si>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</si>
  <si>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</si>
  <si>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</si>
  <si>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</si>
  <si>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</si>
  <si>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</si>
  <si>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</si>
  <si>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</si>
  <si>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очередной финансовый год</t>
  </si>
  <si>
    <t>первый год планового периода</t>
  </si>
  <si>
    <t>второй год планового периода</t>
  </si>
  <si>
    <t>Итого на период</t>
  </si>
  <si>
    <t>2014 год</t>
  </si>
  <si>
    <t>2015 год</t>
  </si>
  <si>
    <t>2016 год</t>
  </si>
  <si>
    <t>В том числе</t>
  </si>
  <si>
    <t>УСЗН администрации г. Канска</t>
  </si>
  <si>
    <t>14 чел.,-ежегодно</t>
  </si>
  <si>
    <t>Начальник управления</t>
  </si>
  <si>
    <t>В.Э. Поляков</t>
  </si>
  <si>
    <t xml:space="preserve">      6020 чел.,-ежегодно</t>
  </si>
  <si>
    <t xml:space="preserve">        9198 чел.,-ежегодно</t>
  </si>
  <si>
    <t xml:space="preserve">          664 чел.,-ежегодно</t>
  </si>
  <si>
    <t xml:space="preserve">    26  чел.,-ежегодно</t>
  </si>
  <si>
    <t xml:space="preserve">    215 чел.,-ежегодно</t>
  </si>
  <si>
    <t>5 чел.,-ежегодно</t>
  </si>
  <si>
    <t>11 чел.,-ежегодно</t>
  </si>
  <si>
    <t>33  чел.,-ежегодно</t>
  </si>
  <si>
    <t xml:space="preserve">    96 чел.,-ежегодно</t>
  </si>
  <si>
    <t xml:space="preserve">    400 чел.,-ежегодно</t>
  </si>
  <si>
    <t xml:space="preserve">    3 чел.,-ежегодно</t>
  </si>
  <si>
    <t xml:space="preserve">   232   чел.,-ежегодно</t>
  </si>
  <si>
    <t xml:space="preserve">    89 чел.,-ежегодно</t>
  </si>
  <si>
    <t xml:space="preserve">    20  чел.,-ежегодно</t>
  </si>
  <si>
    <t>651 чел.,-ежегодно</t>
  </si>
  <si>
    <t>2014 г.-112 чел., 2015г.- 131 чел.,  2016г. -149 чел.</t>
  </si>
  <si>
    <t xml:space="preserve">Цель подпрограммы: 
Выполнение обязательств государства,  края и города  по социальной поддержке отдельных категорий граждан, в том числе инвалидов, создание условий для повышения качества жизни отдельных категорий граждан, степени их социальной защищенности </t>
  </si>
  <si>
    <t>Задача 1
Своевременное и адресное предоставление мер социальной поддержки отдельным категориям граждан, в том числе  инвалидам,  в соответствии с действующим законодательством</t>
  </si>
  <si>
    <t xml:space="preserve">Перечень мероприятий подпрограммы </t>
  </si>
  <si>
    <t>Ожидаемый результат от реализации подпрограммного мероприятия 
(количественные или качественные показатели)</t>
  </si>
  <si>
    <t>0210211</t>
  </si>
  <si>
    <t>0210212</t>
  </si>
  <si>
    <t>0210181</t>
  </si>
  <si>
    <t>0210221</t>
  </si>
  <si>
    <t>0210391</t>
  </si>
  <si>
    <t>0210431</t>
  </si>
  <si>
    <t>0210432</t>
  </si>
  <si>
    <t>0210112</t>
  </si>
  <si>
    <t>0210392</t>
  </si>
  <si>
    <t>0215220</t>
  </si>
  <si>
    <t>0210285</t>
  </si>
  <si>
    <t>0210286</t>
  </si>
  <si>
    <t>0210288</t>
  </si>
  <si>
    <t>0215280</t>
  </si>
  <si>
    <t>0212696</t>
  </si>
  <si>
    <t>0212699</t>
  </si>
  <si>
    <t>0210113</t>
  </si>
  <si>
    <t>0219026</t>
  </si>
  <si>
    <t>91 чел.- ежегодно</t>
  </si>
  <si>
    <t>1.1 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</t>
  </si>
  <si>
    <t>313        244</t>
  </si>
  <si>
    <t>1.2 Предоставление, доставка и пересылка ежемесячных денежных выплат ветеранам труда края, пенсионерам, родителям и вдовам (вдовцам) военнослужащих, являющимся получателями пенсии по государственному пенсионному обеспечению (в соответствии с Законом края от 10 декабря 2004 года № 12-2703 «О мерах социальной поддержки ветеранов»)</t>
  </si>
  <si>
    <t>1.3 Предоставление, доставка и пересылка ежемесячной денежной выплаты реабилитированным лицам и лицам, признанным 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 пострадавшими от политических репрессий»)</t>
  </si>
  <si>
    <t xml:space="preserve">1.4 Предоставление, доставка и пересылка ежемесячной денежной выплаты   членам семей военнослужащих, лиц рядового и начальствующего состава органов внутренних дел, Государственной противопожарной службы, органов по контролю за оборотом наркотических средств и психотропных веществ, учреждений и органов уголовно-исполнительной системы, других федеральных органов исполнительной власти, в которых законом предусмотрена военная служба, погибших (умерших) при исполнении обязанностей военной службы (служебных обязанностей) (в соответствии с Законом края от 20 декабря 2007 года № 4-1068)
</t>
  </si>
  <si>
    <t>1.5 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погребению»)</t>
  </si>
  <si>
    <t>1.6 Предоставление, доставка и пересылка ежегодной денежной выплаты отдельным категориям граждан, подвергшихся радиационному воздействию (в соответствии с Законом края от 10 ноября 2011 года № 13-6418 «О дополнительных мерах социальной поддержки граждан, подвергшихся радиационному воздействию, и членов их семей»)</t>
  </si>
  <si>
    <t>1.7 Предоставление, доставка и пересылка ежемесячной денежной выплаты членам семей отдельных категорий граждан, подвергшихся радиационному воздействию (в соответствии с Законом края от 10 ноября 2011 года № 13-6418 «О дополнительных мерах социальной поддержки граждан, подвергшихся радиационному воздействию, и членов их семей»)</t>
  </si>
  <si>
    <t xml:space="preserve">1.8  Доплаты к пенсиям муниципальных служащих </t>
  </si>
  <si>
    <t>1.9 Возмещение специализированным службам по вопросам похоронного дела стоимости услуг по погребению  (в соответствии с Законом края от 7 февраля 2008 года № 4-1275 «О выплате социального пособия на погребение и возмещении стоимости услуг по погребению»)</t>
  </si>
  <si>
    <t>1.10 Ежегодная денежная выплата  лицам, награжденным знаком  «Почетный донор России»</t>
  </si>
  <si>
    <t>1.11 Предоставление, доставка и пересылка 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 (в соответствии с Законом края  от 10 декабря 2004 года № 12-2707«О социальной поддержке инвалидов»)</t>
  </si>
  <si>
    <t>1.12 Предоставление, достака ипересылька компенсации расходов на проезд инвалидам (в том числе детям-инвалидам), лицам, сопровождающим инвалидов( в том числе детям-инвалидам), к месту проведения обследования, медико-социальной экспертизы, реабилитации и обратно  (в соответствии с Законом края  от 10 декабря 2004 года № 12-2707«О социальной поддержке инвалидов»)</t>
  </si>
  <si>
    <t>1.13 Предоставление, доставка и пересылка 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 от 10 декабря 2004 года № 12-2707«О социальной поддержке инвалидов»)</t>
  </si>
  <si>
    <t>1.14.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</si>
  <si>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1.15  Единовременная адресная  материальная  помощь обратившимся гражданам, находящимся в трудной жизненной ситуации,проживающим на территории Красноярского края, с учетом расходов на доставку и пересылку</t>
  </si>
  <si>
    <t xml:space="preserve">1.16  Предоставление, достака и переылка единовременной адресной материальной помощи на ремонт жилого помещения </t>
  </si>
  <si>
    <t xml:space="preserve">1.18.Софинансирование на обеспечение беспрепятственного доступа к муниципальным учреждениям социальной инфраструктуры (устройство внешних пандусов, входных дверей, установка подъёмного устройства, замена лифтов, в том числе, проведение необходимых согласований,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другое) </t>
  </si>
  <si>
    <t xml:space="preserve">Приложение № 2 
к  подпрограмме 1«Повышение качества жизни отдельных категорий граждан в том числе инвалидов, степени их социальной защищенности», реализуемой в рамках муниципальной программы города Канска  «Социальная  поддержка  населения  
на 2014-2016 годы»
</t>
  </si>
  <si>
    <t>1.17.Денежные выплатына предоставление мер социальной поддержки лицам, удостоиным звания «Почетные граждане города  Канска»</t>
  </si>
  <si>
    <t>Приложение 4                                                                                    к постановлению администрации г. Канска                     от «07» марта 2014 г №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</si>
</sst>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2" fillId="0" borderId="0" xfId="0" applyFont="1"/>
    <xf numFmtId="49" fontId="1" fillId="0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tabSelected="1" workbookViewId="0"/>
  </sheetViews>
  <sheetFormatPr defaultRowHeight="15" x14ac:dyDescent="0.25"/>
  <cols>
    <col min="1" max="1" width="54.140625" customWidth="1"/>
    <col min="7" max="7" width="13.28515625" customWidth="1"/>
    <col min="8" max="8" width="12.7109375" customWidth="1"/>
    <col min="9" max="9" width="11.7109375" customWidth="1"/>
    <col min="10" max="10" width="11.85546875" customWidth="1"/>
    <col min="11" max="11" width="20.28515625" customWidth="1"/>
  </cols>
  <sheetData>
    <row r="1" spans="1:11" ht="53.25" customHeight="1" x14ac:dyDescent="0.25">
      <c r="G1" s="20" t="s">
        <v>80</v>
      </c>
      <c r="H1" s="20"/>
      <c r="I1" s="20"/>
      <c r="J1" s="20"/>
    </row>
    <row r="2" spans="1:11" ht="54.75" customHeight="1" x14ac:dyDescent="0.25">
      <c r="A2" s="18"/>
      <c r="B2" s="2"/>
      <c r="C2" s="2"/>
      <c r="D2" s="2"/>
      <c r="E2" s="2"/>
      <c r="F2" s="2"/>
      <c r="G2" s="22" t="s">
        <v>78</v>
      </c>
      <c r="H2" s="22"/>
      <c r="I2" s="22"/>
      <c r="J2" s="22"/>
      <c r="K2" s="22"/>
    </row>
    <row r="3" spans="1:11" ht="56.25" customHeight="1" x14ac:dyDescent="0.25">
      <c r="A3" s="2"/>
      <c r="B3" s="2"/>
      <c r="C3" s="2"/>
      <c r="D3" s="2"/>
      <c r="E3" s="2"/>
      <c r="F3" s="2"/>
      <c r="G3" s="22"/>
      <c r="H3" s="22"/>
      <c r="I3" s="22"/>
      <c r="J3" s="22"/>
      <c r="K3" s="22"/>
    </row>
    <row r="4" spans="1:11" ht="15.75" x14ac:dyDescent="0.25">
      <c r="A4" s="23" t="s">
        <v>39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21" t="s">
        <v>0</v>
      </c>
      <c r="B6" s="21" t="s">
        <v>1</v>
      </c>
      <c r="C6" s="21" t="s">
        <v>2</v>
      </c>
      <c r="D6" s="21"/>
      <c r="E6" s="21"/>
      <c r="F6" s="21"/>
      <c r="G6" s="21" t="s">
        <v>3</v>
      </c>
      <c r="H6" s="21"/>
      <c r="I6" s="21"/>
      <c r="J6" s="21"/>
      <c r="K6" s="21" t="s">
        <v>40</v>
      </c>
    </row>
    <row r="7" spans="1:11" ht="15.75" x14ac:dyDescent="0.25">
      <c r="A7" s="21"/>
      <c r="B7" s="21"/>
      <c r="C7" s="21"/>
      <c r="D7" s="21"/>
      <c r="E7" s="21"/>
      <c r="F7" s="21"/>
      <c r="G7" s="21" t="s">
        <v>4</v>
      </c>
      <c r="H7" s="21"/>
      <c r="I7" s="21"/>
      <c r="J7" s="21"/>
      <c r="K7" s="21"/>
    </row>
    <row r="8" spans="1:11" ht="47.25" x14ac:dyDescent="0.25">
      <c r="A8" s="21"/>
      <c r="B8" s="21"/>
      <c r="C8" s="21" t="s">
        <v>5</v>
      </c>
      <c r="D8" s="21" t="s">
        <v>6</v>
      </c>
      <c r="E8" s="21" t="s">
        <v>7</v>
      </c>
      <c r="F8" s="21" t="s">
        <v>8</v>
      </c>
      <c r="G8" s="13" t="s">
        <v>9</v>
      </c>
      <c r="H8" s="13" t="s">
        <v>10</v>
      </c>
      <c r="I8" s="13" t="s">
        <v>11</v>
      </c>
      <c r="J8" s="21" t="s">
        <v>12</v>
      </c>
      <c r="K8" s="21"/>
    </row>
    <row r="9" spans="1:11" ht="69" customHeight="1" x14ac:dyDescent="0.25">
      <c r="A9" s="21"/>
      <c r="B9" s="21"/>
      <c r="C9" s="21"/>
      <c r="D9" s="21"/>
      <c r="E9" s="21"/>
      <c r="F9" s="21"/>
      <c r="G9" s="13" t="s">
        <v>13</v>
      </c>
      <c r="H9" s="13" t="s">
        <v>14</v>
      </c>
      <c r="I9" s="13" t="s">
        <v>15</v>
      </c>
      <c r="J9" s="21"/>
      <c r="K9" s="21"/>
    </row>
    <row r="10" spans="1:11" ht="107.25" customHeight="1" x14ac:dyDescent="0.25">
      <c r="A10" s="1" t="s">
        <v>37</v>
      </c>
      <c r="B10" s="1">
        <v>908</v>
      </c>
      <c r="C10" s="3">
        <v>908</v>
      </c>
      <c r="D10" s="3"/>
      <c r="E10" s="3"/>
      <c r="F10" s="3"/>
      <c r="G10" s="14">
        <f>SUM(G12+G13+G14+G15+G16+G17+G18+G19+G20+G21+G22+G23+G24+G25+G26+G27+G28+G29)</f>
        <v>63998.62</v>
      </c>
      <c r="H10" s="14">
        <f>SUM(H12+H13+H14+H15+H16+H17+H18+H19+H20+H21+H22+H23+H24+H25+H26+H27+H28)</f>
        <v>67160.10100000001</v>
      </c>
      <c r="I10" s="14">
        <f>SUM(I12+I13+I14+I15+I16+I17+I18+I19+I20+I21+I22+I23+I24+I25+I26+I27+I28)</f>
        <v>67571.001000000004</v>
      </c>
      <c r="J10" s="14">
        <f>SUM(G10:I10)</f>
        <v>198729.72200000001</v>
      </c>
      <c r="K10" s="5"/>
    </row>
    <row r="11" spans="1:11" ht="87.75" customHeight="1" x14ac:dyDescent="0.25">
      <c r="A11" s="1" t="s">
        <v>38</v>
      </c>
      <c r="B11" s="1">
        <v>908</v>
      </c>
      <c r="C11" s="3">
        <v>908</v>
      </c>
      <c r="D11" s="3"/>
      <c r="E11" s="3"/>
      <c r="F11" s="3"/>
      <c r="G11" s="14">
        <f>SUM(G12:G29)</f>
        <v>63998.62</v>
      </c>
      <c r="H11" s="14">
        <f>SUM(H12:H28)</f>
        <v>67160.10100000001</v>
      </c>
      <c r="I11" s="14">
        <f>SUM(I12+I13+I14+I15+I16+I17+I18+I19+I20+I21+I22+I23+I24+I25+I26+I27+I28)</f>
        <v>67571.001000000004</v>
      </c>
      <c r="J11" s="14">
        <f>SUM(J12:J28)</f>
        <v>198609.75400000007</v>
      </c>
      <c r="K11" s="4"/>
    </row>
    <row r="12" spans="1:11" ht="85.5" customHeight="1" x14ac:dyDescent="0.25">
      <c r="A12" s="1" t="s">
        <v>60</v>
      </c>
      <c r="B12" s="1">
        <v>908</v>
      </c>
      <c r="C12" s="3">
        <v>908</v>
      </c>
      <c r="D12" s="3">
        <v>1003</v>
      </c>
      <c r="E12" s="6" t="s">
        <v>41</v>
      </c>
      <c r="F12" s="1" t="s">
        <v>61</v>
      </c>
      <c r="G12" s="16">
        <v>26896.3</v>
      </c>
      <c r="H12" s="14">
        <v>28259</v>
      </c>
      <c r="I12" s="14">
        <v>28259</v>
      </c>
      <c r="J12" s="15">
        <f t="shared" ref="J12:J19" si="0">G12+H12+I12</f>
        <v>83414.3</v>
      </c>
      <c r="K12" s="5" t="s">
        <v>21</v>
      </c>
    </row>
    <row r="13" spans="1:11" ht="126.75" customHeight="1" x14ac:dyDescent="0.25">
      <c r="A13" s="1" t="s">
        <v>62</v>
      </c>
      <c r="B13" s="1">
        <v>908</v>
      </c>
      <c r="C13" s="3">
        <v>908</v>
      </c>
      <c r="D13" s="3">
        <v>1003</v>
      </c>
      <c r="E13" s="6" t="s">
        <v>42</v>
      </c>
      <c r="F13" s="1" t="s">
        <v>61</v>
      </c>
      <c r="G13" s="16">
        <v>21757.4</v>
      </c>
      <c r="H13" s="14">
        <v>22863.5</v>
      </c>
      <c r="I13" s="14">
        <v>22863.5</v>
      </c>
      <c r="J13" s="15">
        <f t="shared" si="0"/>
        <v>67484.399999999994</v>
      </c>
      <c r="K13" s="5" t="s">
        <v>22</v>
      </c>
    </row>
    <row r="14" spans="1:11" ht="124.5" customHeight="1" x14ac:dyDescent="0.25">
      <c r="A14" s="1" t="s">
        <v>63</v>
      </c>
      <c r="B14" s="1">
        <v>908</v>
      </c>
      <c r="C14" s="3">
        <v>908</v>
      </c>
      <c r="D14" s="3">
        <v>1003</v>
      </c>
      <c r="E14" s="6" t="s">
        <v>43</v>
      </c>
      <c r="F14" s="1" t="s">
        <v>61</v>
      </c>
      <c r="G14" s="16">
        <v>2642.5</v>
      </c>
      <c r="H14" s="14">
        <v>2776.4</v>
      </c>
      <c r="I14" s="14">
        <v>2776.4</v>
      </c>
      <c r="J14" s="15">
        <f t="shared" si="0"/>
        <v>8195.2999999999993</v>
      </c>
      <c r="K14" s="5" t="s">
        <v>23</v>
      </c>
    </row>
    <row r="15" spans="1:11" ht="214.5" customHeight="1" x14ac:dyDescent="0.25">
      <c r="A15" s="1" t="s">
        <v>64</v>
      </c>
      <c r="B15" s="1">
        <v>908</v>
      </c>
      <c r="C15" s="3">
        <v>908</v>
      </c>
      <c r="D15" s="3">
        <v>1003</v>
      </c>
      <c r="E15" s="6" t="s">
        <v>44</v>
      </c>
      <c r="F15" s="1" t="s">
        <v>61</v>
      </c>
      <c r="G15" s="16">
        <v>603.6</v>
      </c>
      <c r="H15" s="14">
        <v>633.79999999999995</v>
      </c>
      <c r="I15" s="14">
        <v>633.79999999999995</v>
      </c>
      <c r="J15" s="14">
        <f t="shared" si="0"/>
        <v>1871.2</v>
      </c>
      <c r="K15" s="5" t="s">
        <v>24</v>
      </c>
    </row>
    <row r="16" spans="1:11" ht="86.25" customHeight="1" x14ac:dyDescent="0.25">
      <c r="A16" s="1" t="s">
        <v>65</v>
      </c>
      <c r="B16" s="1">
        <v>908</v>
      </c>
      <c r="C16" s="3">
        <v>908</v>
      </c>
      <c r="D16" s="3">
        <v>1003</v>
      </c>
      <c r="E16" s="6" t="s">
        <v>45</v>
      </c>
      <c r="F16" s="1" t="s">
        <v>61</v>
      </c>
      <c r="G16" s="16">
        <v>1244.7</v>
      </c>
      <c r="H16" s="14">
        <v>1307</v>
      </c>
      <c r="I16" s="14">
        <v>1307</v>
      </c>
      <c r="J16" s="14">
        <f t="shared" si="0"/>
        <v>3858.7</v>
      </c>
      <c r="K16" s="5" t="s">
        <v>25</v>
      </c>
    </row>
    <row r="17" spans="1:11" ht="113.25" customHeight="1" x14ac:dyDescent="0.25">
      <c r="A17" s="1" t="s">
        <v>66</v>
      </c>
      <c r="B17" s="1">
        <v>908</v>
      </c>
      <c r="C17" s="3">
        <v>908</v>
      </c>
      <c r="D17" s="3">
        <v>1003</v>
      </c>
      <c r="E17" s="6" t="s">
        <v>46</v>
      </c>
      <c r="F17" s="1" t="s">
        <v>61</v>
      </c>
      <c r="G17" s="16">
        <v>16.899999999999999</v>
      </c>
      <c r="H17" s="14">
        <v>17.8</v>
      </c>
      <c r="I17" s="14">
        <v>17.8</v>
      </c>
      <c r="J17" s="14">
        <f t="shared" si="0"/>
        <v>52.5</v>
      </c>
      <c r="K17" s="5" t="s">
        <v>26</v>
      </c>
    </row>
    <row r="18" spans="1:11" ht="128.25" customHeight="1" x14ac:dyDescent="0.25">
      <c r="A18" s="1" t="s">
        <v>67</v>
      </c>
      <c r="B18" s="1">
        <v>908</v>
      </c>
      <c r="C18" s="3">
        <v>908</v>
      </c>
      <c r="D18" s="3">
        <v>1003</v>
      </c>
      <c r="E18" s="6" t="s">
        <v>47</v>
      </c>
      <c r="F18" s="1" t="s">
        <v>61</v>
      </c>
      <c r="G18" s="16">
        <v>203</v>
      </c>
      <c r="H18" s="14">
        <v>213.1</v>
      </c>
      <c r="I18" s="14">
        <v>213.1</v>
      </c>
      <c r="J18" s="14">
        <f t="shared" si="0"/>
        <v>629.20000000000005</v>
      </c>
      <c r="K18" s="5" t="s">
        <v>27</v>
      </c>
    </row>
    <row r="19" spans="1:11" ht="39.75" customHeight="1" x14ac:dyDescent="0.25">
      <c r="A19" s="1" t="s">
        <v>68</v>
      </c>
      <c r="B19" s="1">
        <v>908</v>
      </c>
      <c r="C19" s="3">
        <v>908</v>
      </c>
      <c r="D19" s="3">
        <v>1003</v>
      </c>
      <c r="E19" s="12" t="s">
        <v>48</v>
      </c>
      <c r="F19" s="19">
        <v>312</v>
      </c>
      <c r="G19" s="16">
        <v>833.83199999999999</v>
      </c>
      <c r="H19" s="14">
        <v>896.49</v>
      </c>
      <c r="I19" s="14">
        <v>896.49</v>
      </c>
      <c r="J19" s="14">
        <f t="shared" si="0"/>
        <v>2626.8119999999999</v>
      </c>
      <c r="K19" s="5" t="s">
        <v>28</v>
      </c>
    </row>
    <row r="20" spans="1:11" ht="103.5" customHeight="1" x14ac:dyDescent="0.25">
      <c r="A20" s="1" t="s">
        <v>69</v>
      </c>
      <c r="B20" s="1">
        <v>908</v>
      </c>
      <c r="C20" s="3">
        <v>908</v>
      </c>
      <c r="D20" s="3">
        <v>1003</v>
      </c>
      <c r="E20" s="6" t="s">
        <v>49</v>
      </c>
      <c r="F20" s="19">
        <v>323</v>
      </c>
      <c r="G20" s="14">
        <v>374.4</v>
      </c>
      <c r="H20" s="14">
        <v>374.4</v>
      </c>
      <c r="I20" s="14">
        <v>374.4</v>
      </c>
      <c r="J20" s="15">
        <f t="shared" ref="J20:J26" si="1">G20+H20+I20</f>
        <v>1123.1999999999998</v>
      </c>
      <c r="K20" s="5" t="s">
        <v>29</v>
      </c>
    </row>
    <row r="21" spans="1:11" ht="49.5" customHeight="1" x14ac:dyDescent="0.25">
      <c r="A21" s="1" t="s">
        <v>70</v>
      </c>
      <c r="B21" s="1">
        <v>908</v>
      </c>
      <c r="C21" s="3">
        <v>908</v>
      </c>
      <c r="D21" s="3">
        <v>1003</v>
      </c>
      <c r="E21" s="6" t="s">
        <v>50</v>
      </c>
      <c r="F21" s="1" t="s">
        <v>61</v>
      </c>
      <c r="G21" s="14">
        <v>4809.2</v>
      </c>
      <c r="H21" s="14">
        <v>5054.3999999999996</v>
      </c>
      <c r="I21" s="14">
        <v>5312.3</v>
      </c>
      <c r="J21" s="15">
        <f t="shared" si="1"/>
        <v>15175.899999999998</v>
      </c>
      <c r="K21" s="5" t="s">
        <v>30</v>
      </c>
    </row>
    <row r="22" spans="1:11" ht="161.25" customHeight="1" x14ac:dyDescent="0.25">
      <c r="A22" s="1" t="s">
        <v>71</v>
      </c>
      <c r="B22" s="1">
        <v>908</v>
      </c>
      <c r="C22" s="3">
        <v>908</v>
      </c>
      <c r="D22" s="3">
        <v>1003</v>
      </c>
      <c r="E22" s="6" t="s">
        <v>51</v>
      </c>
      <c r="F22" s="1" t="s">
        <v>61</v>
      </c>
      <c r="G22" s="14">
        <v>45.8</v>
      </c>
      <c r="H22" s="14">
        <v>48.1</v>
      </c>
      <c r="I22" s="14">
        <v>48.1</v>
      </c>
      <c r="J22" s="15">
        <f t="shared" si="1"/>
        <v>142</v>
      </c>
      <c r="K22" s="5" t="s">
        <v>31</v>
      </c>
    </row>
    <row r="23" spans="1:11" ht="128.25" customHeight="1" x14ac:dyDescent="0.25">
      <c r="A23" s="1" t="s">
        <v>72</v>
      </c>
      <c r="B23" s="1">
        <v>908</v>
      </c>
      <c r="C23" s="3">
        <v>908</v>
      </c>
      <c r="D23" s="3">
        <v>1003</v>
      </c>
      <c r="E23" s="6" t="s">
        <v>52</v>
      </c>
      <c r="F23" s="1" t="s">
        <v>61</v>
      </c>
      <c r="G23" s="14">
        <v>335.7</v>
      </c>
      <c r="H23" s="14">
        <v>352.5</v>
      </c>
      <c r="I23" s="14">
        <v>352.5</v>
      </c>
      <c r="J23" s="15">
        <f t="shared" si="1"/>
        <v>1040.7</v>
      </c>
      <c r="K23" s="5" t="s">
        <v>32</v>
      </c>
    </row>
    <row r="24" spans="1:11" ht="98.25" customHeight="1" x14ac:dyDescent="0.25">
      <c r="A24" s="1" t="s">
        <v>73</v>
      </c>
      <c r="B24" s="1">
        <v>908</v>
      </c>
      <c r="C24" s="3">
        <v>908</v>
      </c>
      <c r="D24" s="3">
        <v>1003</v>
      </c>
      <c r="E24" s="6" t="s">
        <v>53</v>
      </c>
      <c r="F24" s="1" t="s">
        <v>61</v>
      </c>
      <c r="G24" s="14">
        <v>1191</v>
      </c>
      <c r="H24" s="14">
        <v>1250.8</v>
      </c>
      <c r="I24" s="14">
        <v>1250.8</v>
      </c>
      <c r="J24" s="15">
        <f t="shared" si="1"/>
        <v>3692.6000000000004</v>
      </c>
      <c r="K24" s="5" t="s">
        <v>33</v>
      </c>
    </row>
    <row r="25" spans="1:11" ht="69.75" customHeight="1" x14ac:dyDescent="0.25">
      <c r="A25" s="1" t="s">
        <v>74</v>
      </c>
      <c r="B25" s="1">
        <v>908</v>
      </c>
      <c r="C25" s="3">
        <v>908</v>
      </c>
      <c r="D25" s="3">
        <v>1003</v>
      </c>
      <c r="E25" s="6" t="s">
        <v>54</v>
      </c>
      <c r="F25" s="1" t="s">
        <v>61</v>
      </c>
      <c r="G25" s="14">
        <v>38.4</v>
      </c>
      <c r="H25" s="14">
        <v>38.4</v>
      </c>
      <c r="I25" s="14">
        <v>38.4</v>
      </c>
      <c r="J25" s="15">
        <f t="shared" si="1"/>
        <v>115.19999999999999</v>
      </c>
      <c r="K25" s="5" t="s">
        <v>34</v>
      </c>
    </row>
    <row r="26" spans="1:11" ht="87" customHeight="1" x14ac:dyDescent="0.25">
      <c r="A26" s="1" t="s">
        <v>75</v>
      </c>
      <c r="B26" s="1">
        <v>908</v>
      </c>
      <c r="C26" s="3">
        <v>908</v>
      </c>
      <c r="D26" s="3">
        <v>1003</v>
      </c>
      <c r="E26" s="6" t="s">
        <v>55</v>
      </c>
      <c r="F26" s="1" t="s">
        <v>61</v>
      </c>
      <c r="G26" s="14">
        <v>1392.3</v>
      </c>
      <c r="H26" s="14">
        <v>1392.3</v>
      </c>
      <c r="I26" s="14">
        <v>1392.3</v>
      </c>
      <c r="J26" s="15">
        <f t="shared" si="1"/>
        <v>4176.8999999999996</v>
      </c>
      <c r="K26" s="5" t="s">
        <v>35</v>
      </c>
    </row>
    <row r="27" spans="1:11" ht="59.25" customHeight="1" x14ac:dyDescent="0.25">
      <c r="A27" s="1" t="s">
        <v>76</v>
      </c>
      <c r="B27" s="1">
        <v>908</v>
      </c>
      <c r="C27" s="3">
        <v>908</v>
      </c>
      <c r="D27" s="3">
        <v>1003</v>
      </c>
      <c r="E27" s="6" t="s">
        <v>56</v>
      </c>
      <c r="F27" s="1" t="s">
        <v>61</v>
      </c>
      <c r="G27" s="16">
        <v>951.8</v>
      </c>
      <c r="H27" s="16">
        <v>1113.2</v>
      </c>
      <c r="I27" s="16">
        <v>1266.2</v>
      </c>
      <c r="J27" s="17">
        <f>SUM(G27+H27+I27)</f>
        <v>3331.2</v>
      </c>
      <c r="K27" s="7" t="s">
        <v>36</v>
      </c>
    </row>
    <row r="28" spans="1:11" ht="47.25" x14ac:dyDescent="0.25">
      <c r="A28" s="1" t="s">
        <v>79</v>
      </c>
      <c r="B28" s="3">
        <v>908</v>
      </c>
      <c r="C28" s="3">
        <v>908</v>
      </c>
      <c r="D28" s="3">
        <v>1003</v>
      </c>
      <c r="E28" s="6" t="s">
        <v>57</v>
      </c>
      <c r="F28" s="1" t="s">
        <v>61</v>
      </c>
      <c r="G28" s="14">
        <v>541.82000000000005</v>
      </c>
      <c r="H28" s="14">
        <v>568.91099999999994</v>
      </c>
      <c r="I28" s="14">
        <v>568.91099999999994</v>
      </c>
      <c r="J28" s="14">
        <f>SUM(G28:I28)</f>
        <v>1679.6419999999998</v>
      </c>
      <c r="K28" s="5" t="s">
        <v>18</v>
      </c>
    </row>
    <row r="29" spans="1:11" ht="180.75" customHeight="1" x14ac:dyDescent="0.25">
      <c r="A29" s="1" t="s">
        <v>77</v>
      </c>
      <c r="B29" s="3">
        <v>908</v>
      </c>
      <c r="C29" s="3">
        <v>908</v>
      </c>
      <c r="D29" s="3">
        <v>1006</v>
      </c>
      <c r="E29" s="6" t="s">
        <v>58</v>
      </c>
      <c r="F29" s="19">
        <v>244</v>
      </c>
      <c r="G29" s="14">
        <v>119.968</v>
      </c>
      <c r="H29" s="14"/>
      <c r="I29" s="14"/>
      <c r="J29" s="14"/>
      <c r="K29" s="5" t="s">
        <v>59</v>
      </c>
    </row>
    <row r="30" spans="1:11" ht="15.75" x14ac:dyDescent="0.25">
      <c r="A30" s="1" t="s">
        <v>16</v>
      </c>
      <c r="B30" s="3"/>
      <c r="C30" s="3"/>
      <c r="D30" s="3"/>
      <c r="E30" s="6"/>
      <c r="F30" s="3"/>
      <c r="G30" s="14"/>
      <c r="H30" s="14"/>
      <c r="I30" s="14"/>
      <c r="J30" s="14"/>
      <c r="K30" s="3"/>
    </row>
    <row r="31" spans="1:11" ht="15.75" x14ac:dyDescent="0.25">
      <c r="A31" s="1" t="s">
        <v>17</v>
      </c>
      <c r="B31" s="3"/>
      <c r="C31" s="3"/>
      <c r="D31" s="3"/>
      <c r="E31" s="6"/>
      <c r="F31" s="3"/>
      <c r="G31" s="14">
        <f>SUM(G10)</f>
        <v>63998.62</v>
      </c>
      <c r="H31" s="14">
        <f>SUM(H10)</f>
        <v>67160.10100000001</v>
      </c>
      <c r="I31" s="14">
        <f>SUM(I10)</f>
        <v>67571.001000000004</v>
      </c>
      <c r="J31" s="14">
        <f>SUM(G31+H31+I31)</f>
        <v>198729.72200000001</v>
      </c>
      <c r="K31" s="3"/>
    </row>
    <row r="32" spans="1:11" ht="15.75" x14ac:dyDescent="0.25">
      <c r="A32" s="8"/>
      <c r="B32" s="8"/>
      <c r="C32" s="8"/>
      <c r="D32" s="8"/>
      <c r="E32" s="9"/>
      <c r="F32" s="8"/>
      <c r="G32" s="8"/>
      <c r="H32" s="8"/>
      <c r="I32" s="8"/>
      <c r="J32" s="8"/>
      <c r="K32" s="10"/>
    </row>
    <row r="33" spans="1:11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11" t="s">
        <v>19</v>
      </c>
      <c r="B34" s="11"/>
      <c r="C34" s="11"/>
      <c r="D34" s="11"/>
      <c r="E34" s="11" t="s">
        <v>20</v>
      </c>
      <c r="F34" s="11"/>
    </row>
    <row r="35" spans="1:11" ht="15.75" x14ac:dyDescent="0.25">
      <c r="A35" s="11"/>
      <c r="B35" s="11"/>
      <c r="C35" s="11"/>
      <c r="D35" s="11"/>
      <c r="E35" s="11"/>
      <c r="F35" s="11"/>
    </row>
  </sheetData>
  <mergeCells count="14">
    <mergeCell ref="G1:J1"/>
    <mergeCell ref="C8:C9"/>
    <mergeCell ref="D8:D9"/>
    <mergeCell ref="G2:K3"/>
    <mergeCell ref="E8:E9"/>
    <mergeCell ref="F8:F9"/>
    <mergeCell ref="J8:J9"/>
    <mergeCell ref="A4:K4"/>
    <mergeCell ref="A6:A9"/>
    <mergeCell ref="B6:B9"/>
    <mergeCell ref="C6:F7"/>
    <mergeCell ref="G6:J6"/>
    <mergeCell ref="K6:K9"/>
    <mergeCell ref="G7:J7"/>
  </mergeCells>
  <printOptions horizontalCentered="1"/>
  <pageMargins left="0.51181102362204722" right="0.31496062992125984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2014-03-14T06:02:22Z</dcterms:modified>
</cp:coreProperties>
</file>