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ownLoad\20140409\2\ДГЦП Развитие дошкольного образования\"/>
    </mc:Choice>
  </mc:AlternateContent>
  <bookViews>
    <workbookView xWindow="120" yWindow="120" windowWidth="9720" windowHeight="7320" activeTab="1"/>
  </bookViews>
  <sheets>
    <sheet name="исполнение программы" sheetId="2" r:id="rId1"/>
    <sheet name=" оценка  эффективности" sheetId="3" r:id="rId2"/>
  </sheets>
  <calcPr calcId="152511"/>
  <customWorkbookViews>
    <customWorkbookView name="Юля - Личное представление" guid="{CF0F20C3-F02C-4FAB-B69A-489FF2CB67D6}" mergeInterval="0" personalView="1" maximized="1" windowWidth="1020" windowHeight="569" activeSheetId="2"/>
  </customWorkbookViews>
</workbook>
</file>

<file path=xl/calcChain.xml><?xml version="1.0" encoding="utf-8"?>
<calcChain xmlns="http://schemas.openxmlformats.org/spreadsheetml/2006/main">
  <c r="E22" i="2" l="1"/>
  <c r="F24" i="2"/>
  <c r="F28" i="2"/>
  <c r="F33" i="2"/>
  <c r="M33" i="2" s="1"/>
  <c r="F35" i="2"/>
  <c r="F39" i="2"/>
  <c r="F20" i="2"/>
  <c r="G24" i="2"/>
  <c r="M24" i="2" s="1"/>
  <c r="G28" i="2"/>
  <c r="G33" i="2"/>
  <c r="G39" i="2"/>
  <c r="E32" i="2"/>
  <c r="E30" i="2"/>
  <c r="E29" i="2"/>
  <c r="E33" i="2"/>
  <c r="E20" i="2" s="1"/>
  <c r="D24" i="2"/>
  <c r="D28" i="2"/>
  <c r="D20" i="2" s="1"/>
  <c r="D33" i="2"/>
  <c r="D35" i="2"/>
  <c r="D39" i="2"/>
  <c r="E24" i="2"/>
  <c r="E28" i="2"/>
  <c r="E35" i="2"/>
  <c r="E39" i="2"/>
  <c r="H24" i="2"/>
  <c r="H20" i="2" s="1"/>
  <c r="H28" i="2"/>
  <c r="H33" i="2"/>
  <c r="H35" i="2"/>
  <c r="H39" i="2"/>
  <c r="I24" i="2"/>
  <c r="I28" i="2"/>
  <c r="I20" i="2" s="1"/>
  <c r="I33" i="2"/>
  <c r="I35" i="2"/>
  <c r="I39" i="2"/>
  <c r="J24" i="2"/>
  <c r="J20" i="2" s="1"/>
  <c r="J28" i="2"/>
  <c r="J33" i="2"/>
  <c r="J35" i="2"/>
  <c r="J39" i="2"/>
  <c r="M21" i="2"/>
  <c r="M22" i="2"/>
  <c r="M23" i="2"/>
  <c r="M25" i="2"/>
  <c r="M26" i="2"/>
  <c r="M27" i="2"/>
  <c r="M28" i="2"/>
  <c r="M29" i="2"/>
  <c r="M30" i="2"/>
  <c r="M32" i="2"/>
  <c r="M34" i="2"/>
  <c r="M35" i="2"/>
  <c r="M36" i="2"/>
  <c r="M37" i="2"/>
  <c r="M38" i="2"/>
  <c r="M39" i="2"/>
  <c r="G20" i="2" l="1"/>
  <c r="N20" i="2" l="1"/>
  <c r="M20" i="2"/>
</calcChain>
</file>

<file path=xl/sharedStrings.xml><?xml version="1.0" encoding="utf-8"?>
<sst xmlns="http://schemas.openxmlformats.org/spreadsheetml/2006/main" count="106" uniqueCount="80">
  <si>
    <t>Приложение к Порядку принятия решений о разработке, формирования и реализации долгосрочных городских целевых программ</t>
  </si>
  <si>
    <t>Отчет об исполнении долгосрочной городской целевой программы</t>
  </si>
  <si>
    <t>"Развитие дошкольного образования города Канска" на 2011-2013 годы</t>
  </si>
  <si>
    <t>Период реализации программы: 2011-2013гг</t>
  </si>
  <si>
    <t>Заказчик программы: Администрация города Канска</t>
  </si>
  <si>
    <t>Разработчик программы: Муниципальное бюджетное учреждение "Управление образования администрации города Канска"</t>
  </si>
  <si>
    <t>мероприятия программы</t>
  </si>
  <si>
    <t>главный распорядитель, распорядитель бюджетных средств</t>
  </si>
  <si>
    <t>Код бюджетной классификации</t>
  </si>
  <si>
    <t>задолженность на начало отчетного периода</t>
  </si>
  <si>
    <t>утверждено ассигнований постановлением администрации города Канска</t>
  </si>
  <si>
    <t>отчетный период</t>
  </si>
  <si>
    <t>задолженность на конец отчетного периода</t>
  </si>
  <si>
    <t>Результат от реализованных программных мероприятий (количественные и (или) качественные показатели)</t>
  </si>
  <si>
    <t>всего</t>
  </si>
  <si>
    <t>в т.ч. на отчетный период</t>
  </si>
  <si>
    <t>профинансировано</t>
  </si>
  <si>
    <t>фактические расходы</t>
  </si>
  <si>
    <t>кассовые расходы</t>
  </si>
  <si>
    <t>всего по программе</t>
  </si>
  <si>
    <t>в том числе:</t>
  </si>
  <si>
    <t>МКУ "УО администрации г. Канска", ДОУ № 21</t>
  </si>
  <si>
    <t>906 0701 7950402 022 ст.310</t>
  </si>
  <si>
    <t>Итого по мероприятию:</t>
  </si>
  <si>
    <t>906 0701 7950401 022 ст.225</t>
  </si>
  <si>
    <t>906 0701 7950401 022 ст.310</t>
  </si>
  <si>
    <t>3-57-25</t>
  </si>
  <si>
    <t>за 2013г</t>
  </si>
  <si>
    <t>Исполнитель Е.А.Романова,Т.А.Вавиленкова</t>
  </si>
  <si>
    <t>Начальник МКУ "Управление образования администрации города Канска</t>
  </si>
  <si>
    <t>А.П.Панов</t>
  </si>
  <si>
    <t>Софинансирование на реконструкцию и капитальный ремонт зданий под дошкольные образовательные учреждения, реконструкцию и капитальный ремонт зданий образовательных учреждений для создания условий , позволяющих реализовать основную общеобразовательную программу дошкольного образования детей, а также приобретения оборудования. мебели  ДОУ № 21, мкр. Северный № 31, ДОУ № 38, мкр. Северный № 30</t>
  </si>
  <si>
    <t>Приобретение товаров, выполнение работ, оказание услуг для открытия ДОУ №38, мкр. Северный №30</t>
  </si>
  <si>
    <t>Открытие по одной  дополнительной группе на базе действующих  ДОУ № 9, 18,  34, 49, 50,  53, удаленной группы ДОУ № 22 (на базе школы № 17) в рамках софинансирования субсидии на реконструкцию и капитальный ремонт зданий образовательных учреждений для создания условий, позволяющих реализовать основную общеобразовательную программу дошкольного образования детей, а также приобретение оборудования, мебели</t>
  </si>
  <si>
    <t xml:space="preserve">Открытие по одной дополнительной группе на базе действующихДОУ № 10, 15,52 и удаленной
группы ДОУ № 28 (на базе школы № 15)  в рамках софинансирования субсидии на реконструкцию и капитальный ремонт зданий под дошкольные образовательные учреждения, реконструкцию и капитальный ремонт зданий образовательных учреждений для создания условий, позволяющих реализовать основную общеобразовательную программу дошкольного образования детей, а также приобретение оборудования, мебели
</t>
  </si>
  <si>
    <t>Ремонт и оснащение медицинских кабинетов ДОУ в соответствии с нормами СанПиН, получение экспертного заключения</t>
  </si>
  <si>
    <t xml:space="preserve">                                          (постановление администрации города Канска от 29.12.2012 года № 2008)</t>
  </si>
  <si>
    <t xml:space="preserve">                                          (постановление администрации города Канска от 15.08.2013 года № 1087 )</t>
  </si>
  <si>
    <t xml:space="preserve">                                          (постановление администрации города Канска от 29.10.2013 года № 1531 )</t>
  </si>
  <si>
    <t xml:space="preserve">                                          (постановление администрации города Канска от 05.12.2013 года № 1778 )</t>
  </si>
  <si>
    <t>Возврат зданий, ранее использованных под детский сад № 21, увеличение количества мест на 70 человек</t>
  </si>
  <si>
    <t>906 0701 7950402 022 ст.226</t>
  </si>
  <si>
    <t>906 0701 7950405 022 ст.226</t>
  </si>
  <si>
    <t>906 0701 7950405 022 ст.340</t>
  </si>
  <si>
    <t>906 0701 7950405 022 ст.310</t>
  </si>
  <si>
    <t>906 0701 7950401 019  ст.241</t>
  </si>
  <si>
    <t xml:space="preserve">Использование в полном объеме проектной мощности ДОУ,увеличение количества мест на 160 единиц  </t>
  </si>
  <si>
    <t>906 0701 7950404 019 ст.241</t>
  </si>
  <si>
    <t>906 0701 7950403 019  ст.241</t>
  </si>
  <si>
    <t>906 0701 7950403 022  ст.340</t>
  </si>
  <si>
    <t>906 0701 7950403 022  ст.310</t>
  </si>
  <si>
    <t>Использование в полном объеме проектной мощности ДОУ,увеличение количества мест на 100 единиц</t>
  </si>
  <si>
    <t>Приложение к Порядку проведения и критериям оценки эффективности реализации долгосрочных городских целевых программ</t>
  </si>
  <si>
    <t>ИНФОРМАЦИЯ</t>
  </si>
  <si>
    <t>МКУ "Управление образования администрации г.Канска"</t>
  </si>
  <si>
    <t>Наименование показателей результативности (целевых индикаторов)</t>
  </si>
  <si>
    <t>Единица измерения</t>
  </si>
  <si>
    <t>Ожидаемые конечные результаты, предусмотренные программой всего, в том числе по годам реализации</t>
  </si>
  <si>
    <t>Фактически достигнутые конечные результаты всего, в том числе по годам реализации</t>
  </si>
  <si>
    <t>Оценка в баллах</t>
  </si>
  <si>
    <t>%</t>
  </si>
  <si>
    <t>-</t>
  </si>
  <si>
    <t>мест</t>
  </si>
  <si>
    <t>штук</t>
  </si>
  <si>
    <t>Оценка эффективности целевой программы</t>
  </si>
  <si>
    <t>Вывод об эффективности за весь период реализации целевой программы</t>
  </si>
  <si>
    <t>Начальник МКУ "УО администрации г.Канска"</t>
  </si>
  <si>
    <t>тел. 3-57-25</t>
  </si>
  <si>
    <t>за 2013 год.</t>
  </si>
  <si>
    <t xml:space="preserve">                                 ОБ ОЦЕНКЕ ЭФФЕКТИВНОСТИ РЕАЛИЗАЦИИ                                                                                                                                                                 Долгосрочная городская целевая программа "Развитие дошкольного образования города Канска" на 2011-2013 годы</t>
  </si>
  <si>
    <t>Исполнитель Т.А. Вавиленкова, Е.А. Романова</t>
  </si>
  <si>
    <t>Открытие по одной дополнительной группе на базе действующихДОУ № 10, 15,52 и удаленной
группы ДОУ № 28 (на базе школы № 15)  в рамках софинансирования субсидии на реконструкцию и капитальный ремонт зданий под дошкольные образовательные учреждения, реконструкцию и капитальный ремонт зданий образовательных учреждений для создания условий, позволяющих реализовать основную общеобразовательную программу дошкольного образования детей, а также приобретение оборудования, мебели</t>
  </si>
  <si>
    <t>Оснащение  оборудованием и ремонт 20  медицинских кабинетов, приведение их в  соответствие с нормами СанПина</t>
  </si>
  <si>
    <t>906 0701 7950401 022 ст.340</t>
  </si>
  <si>
    <t>МБДОУ № 22 (на базе школы № 17), МБДОУ № 34, МБДОУ № 49, МБДОУ № 50, МБДОУ № 53</t>
  </si>
  <si>
    <t>МКДОУ № 9</t>
  </si>
  <si>
    <t>МБДОУ № 10, МБДОУ № 15, МБДОУ № 28 (на базе школы № 15), МБДОУ № 52</t>
  </si>
  <si>
    <t>Данная программа эффективна по всем показателям, есть целесообразность в разработке новых программных мероприятий на следующие годы</t>
  </si>
  <si>
    <t>Изменение в программе:     (постановление администрации города Канска от 11.07.2012 года № 1199)</t>
  </si>
  <si>
    <t>Утверждение программы :   (Постановление администрации города Канска от 20.01.2011 г № 05)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</si>
</sst>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9" formatCode="_(* #,##0.00_);_(* \(#,##0.00\);_(* &quot;-&quot;??_);_(@_)"/>
    <numFmt numFmtId="184" formatCode="0.0"/>
    <numFmt numFmtId="194" formatCode="#,##0.0"/>
  </numFmts>
  <fonts count="28" x14ac:knownFonts="1">
    <font>
      <sz val="10"/>
      <name val="Arial"/>
    </font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4" borderId="1" applyNumberFormat="0" applyAlignment="0" applyProtection="0"/>
    <xf numFmtId="0" fontId="10" fillId="11" borderId="2" applyNumberFormat="0" applyAlignment="0" applyProtection="0"/>
    <xf numFmtId="0" fontId="11" fillId="11" borderId="1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12" borderId="7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14" borderId="8" applyNumberFormat="0" applyFont="0" applyAlignment="0" applyProtection="0"/>
    <xf numFmtId="0" fontId="21" fillId="0" borderId="9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179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12">
    <xf numFmtId="0" fontId="0" fillId="0" borderId="0" xfId="0"/>
    <xf numFmtId="0" fontId="1" fillId="0" borderId="0" xfId="18"/>
    <xf numFmtId="0" fontId="1" fillId="0" borderId="0" xfId="18" applyFont="1"/>
    <xf numFmtId="0" fontId="1" fillId="0" borderId="10" xfId="18" applyBorder="1" applyAlignment="1">
      <alignment horizontal="center" vertical="center"/>
    </xf>
    <xf numFmtId="0" fontId="1" fillId="0" borderId="10" xfId="18" applyBorder="1" applyAlignment="1">
      <alignment horizontal="center" vertical="center" wrapText="1"/>
    </xf>
    <xf numFmtId="0" fontId="1" fillId="0" borderId="0" xfId="18" applyAlignment="1">
      <alignment horizontal="center" vertical="center"/>
    </xf>
    <xf numFmtId="0" fontId="1" fillId="0" borderId="0" xfId="18" applyFont="1" applyFill="1" applyBorder="1" applyAlignment="1">
      <alignment horizontal="center" wrapText="1"/>
    </xf>
    <xf numFmtId="0" fontId="1" fillId="0" borderId="0" xfId="18" applyFill="1" applyBorder="1" applyAlignment="1">
      <alignment horizontal="center" wrapText="1"/>
    </xf>
    <xf numFmtId="4" fontId="1" fillId="0" borderId="0" xfId="18" applyNumberFormat="1"/>
    <xf numFmtId="0" fontId="5" fillId="0" borderId="0" xfId="20" applyFont="1"/>
    <xf numFmtId="0" fontId="3" fillId="0" borderId="0" xfId="20" applyFont="1"/>
    <xf numFmtId="0" fontId="6" fillId="0" borderId="0" xfId="18" applyFont="1"/>
    <xf numFmtId="0" fontId="0" fillId="0" borderId="0" xfId="0" applyFill="1" applyAlignment="1"/>
    <xf numFmtId="0" fontId="26" fillId="0" borderId="10" xfId="18" applyFont="1" applyFill="1" applyBorder="1"/>
    <xf numFmtId="4" fontId="26" fillId="0" borderId="10" xfId="18" applyNumberFormat="1" applyFont="1" applyFill="1" applyBorder="1"/>
    <xf numFmtId="4" fontId="26" fillId="0" borderId="10" xfId="18" applyNumberFormat="1" applyFont="1" applyFill="1" applyBorder="1" applyAlignment="1">
      <alignment horizontal="center"/>
    </xf>
    <xf numFmtId="0" fontId="1" fillId="0" borderId="10" xfId="18" applyFill="1" applyBorder="1"/>
    <xf numFmtId="2" fontId="1" fillId="0" borderId="10" xfId="18" applyNumberFormat="1" applyFill="1" applyBorder="1"/>
    <xf numFmtId="0" fontId="1" fillId="0" borderId="11" xfId="18" applyFont="1" applyFill="1" applyBorder="1" applyAlignment="1">
      <alignment horizontal="center" vertical="center" wrapText="1"/>
    </xf>
    <xf numFmtId="49" fontId="1" fillId="0" borderId="10" xfId="18" applyNumberFormat="1" applyFont="1" applyFill="1" applyBorder="1" applyAlignment="1">
      <alignment vertical="center" wrapText="1"/>
    </xf>
    <xf numFmtId="4" fontId="1" fillId="0" borderId="10" xfId="18" applyNumberFormat="1" applyFill="1" applyBorder="1" applyAlignment="1">
      <alignment horizontal="center" vertical="center"/>
    </xf>
    <xf numFmtId="49" fontId="1" fillId="0" borderId="11" xfId="18" applyNumberFormat="1" applyFont="1" applyFill="1" applyBorder="1" applyAlignment="1">
      <alignment vertical="center" wrapText="1"/>
    </xf>
    <xf numFmtId="0" fontId="26" fillId="0" borderId="10" xfId="18" applyFont="1" applyFill="1" applyBorder="1" applyAlignment="1">
      <alignment horizontal="center" vertical="center" wrapText="1"/>
    </xf>
    <xf numFmtId="0" fontId="1" fillId="0" borderId="10" xfId="18" applyFont="1" applyFill="1" applyBorder="1" applyAlignment="1">
      <alignment horizontal="center" vertical="center" wrapText="1"/>
    </xf>
    <xf numFmtId="4" fontId="26" fillId="0" borderId="10" xfId="18" applyNumberFormat="1" applyFont="1" applyFill="1" applyBorder="1" applyAlignment="1">
      <alignment horizontal="center" vertical="center"/>
    </xf>
    <xf numFmtId="0" fontId="1" fillId="0" borderId="11" xfId="18" applyFont="1" applyFill="1" applyBorder="1" applyAlignment="1">
      <alignment vertical="center" wrapText="1"/>
    </xf>
    <xf numFmtId="194" fontId="1" fillId="0" borderId="10" xfId="18" applyNumberFormat="1" applyFill="1" applyBorder="1" applyAlignment="1">
      <alignment horizontal="center" vertical="center"/>
    </xf>
    <xf numFmtId="2" fontId="1" fillId="0" borderId="10" xfId="18" applyNumberFormat="1" applyFill="1" applyBorder="1" applyAlignment="1">
      <alignment horizontal="center" vertical="center"/>
    </xf>
    <xf numFmtId="194" fontId="26" fillId="0" borderId="10" xfId="18" applyNumberFormat="1" applyFont="1" applyFill="1" applyBorder="1" applyAlignment="1">
      <alignment horizontal="center" vertical="center"/>
    </xf>
    <xf numFmtId="184" fontId="1" fillId="0" borderId="10" xfId="18" applyNumberFormat="1" applyFill="1" applyBorder="1" applyAlignment="1">
      <alignment horizontal="center" vertical="center"/>
    </xf>
    <xf numFmtId="4" fontId="1" fillId="0" borderId="10" xfId="27" applyNumberFormat="1" applyFill="1" applyBorder="1" applyAlignment="1">
      <alignment horizontal="center" vertical="center"/>
    </xf>
    <xf numFmtId="184" fontId="26" fillId="0" borderId="10" xfId="18" applyNumberFormat="1" applyFont="1" applyFill="1" applyBorder="1" applyAlignment="1">
      <alignment horizontal="center" vertical="center"/>
    </xf>
    <xf numFmtId="179" fontId="26" fillId="0" borderId="10" xfId="18" applyNumberFormat="1" applyFont="1" applyFill="1" applyBorder="1" applyAlignment="1">
      <alignment horizontal="center" vertical="center"/>
    </xf>
    <xf numFmtId="4" fontId="26" fillId="0" borderId="10" xfId="27" applyNumberFormat="1" applyFont="1" applyFill="1" applyBorder="1" applyAlignment="1">
      <alignment horizontal="center" vertical="center"/>
    </xf>
    <xf numFmtId="49" fontId="7" fillId="0" borderId="10" xfId="19" applyNumberFormat="1" applyFont="1" applyFill="1" applyBorder="1" applyAlignment="1"/>
    <xf numFmtId="2" fontId="1" fillId="0" borderId="10" xfId="18" applyNumberFormat="1" applyFont="1" applyFill="1" applyBorder="1" applyAlignment="1">
      <alignment horizontal="left" vertical="center" wrapText="1"/>
    </xf>
    <xf numFmtId="0" fontId="1" fillId="0" borderId="10" xfId="18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0" xfId="20" applyFont="1" applyFill="1"/>
    <xf numFmtId="0" fontId="3" fillId="0" borderId="0" xfId="20" applyFont="1" applyFill="1" applyAlignment="1">
      <alignment horizontal="left" wrapText="1"/>
    </xf>
    <xf numFmtId="0" fontId="25" fillId="0" borderId="0" xfId="20" applyFont="1" applyFill="1" applyAlignment="1">
      <alignment horizontal="center"/>
    </xf>
    <xf numFmtId="0" fontId="25" fillId="0" borderId="10" xfId="20" applyFont="1" applyFill="1" applyBorder="1" applyAlignment="1">
      <alignment horizontal="center"/>
    </xf>
    <xf numFmtId="0" fontId="27" fillId="0" borderId="12" xfId="20" applyFont="1" applyFill="1" applyBorder="1" applyAlignment="1">
      <alignment horizontal="center"/>
    </xf>
    <xf numFmtId="0" fontId="27" fillId="0" borderId="10" xfId="20" applyFont="1" applyFill="1" applyBorder="1" applyAlignment="1">
      <alignment horizontal="center"/>
    </xf>
    <xf numFmtId="0" fontId="27" fillId="0" borderId="13" xfId="20" applyFont="1" applyFill="1" applyBorder="1" applyAlignment="1">
      <alignment horizontal="center"/>
    </xf>
    <xf numFmtId="0" fontId="27" fillId="0" borderId="0" xfId="20" applyFont="1" applyFill="1"/>
    <xf numFmtId="0" fontId="5" fillId="0" borderId="12" xfId="20" applyFont="1" applyFill="1" applyBorder="1" applyAlignment="1">
      <alignment vertical="center" wrapText="1"/>
    </xf>
    <xf numFmtId="0" fontId="3" fillId="0" borderId="10" xfId="20" applyFont="1" applyFill="1" applyBorder="1" applyAlignment="1">
      <alignment horizontal="center" vertical="center"/>
    </xf>
    <xf numFmtId="0" fontId="5" fillId="0" borderId="10" xfId="20" applyFont="1" applyFill="1" applyBorder="1" applyAlignment="1">
      <alignment horizontal="center" vertical="center" wrapText="1"/>
    </xf>
    <xf numFmtId="0" fontId="3" fillId="0" borderId="13" xfId="20" applyFont="1" applyFill="1" applyBorder="1" applyAlignment="1">
      <alignment horizontal="center" vertical="center"/>
    </xf>
    <xf numFmtId="184" fontId="5" fillId="0" borderId="10" xfId="20" applyNumberFormat="1" applyFont="1" applyFill="1" applyBorder="1" applyAlignment="1">
      <alignment horizontal="center" vertical="center" wrapText="1"/>
    </xf>
    <xf numFmtId="0" fontId="5" fillId="0" borderId="10" xfId="20" applyFont="1" applyFill="1" applyBorder="1" applyAlignment="1">
      <alignment horizontal="center" vertical="center"/>
    </xf>
    <xf numFmtId="0" fontId="25" fillId="0" borderId="12" xfId="20" applyFont="1" applyFill="1" applyBorder="1" applyAlignment="1">
      <alignment wrapText="1"/>
    </xf>
    <xf numFmtId="0" fontId="25" fillId="0" borderId="13" xfId="20" applyFont="1" applyFill="1" applyBorder="1" applyAlignment="1">
      <alignment horizontal="center" vertical="center"/>
    </xf>
    <xf numFmtId="0" fontId="25" fillId="0" borderId="10" xfId="20" applyFont="1" applyFill="1" applyBorder="1" applyAlignment="1">
      <alignment wrapText="1"/>
    </xf>
    <xf numFmtId="0" fontId="5" fillId="0" borderId="0" xfId="20" applyFont="1" applyFill="1"/>
    <xf numFmtId="0" fontId="3" fillId="0" borderId="0" xfId="20" applyFont="1" applyFill="1" applyBorder="1"/>
    <xf numFmtId="0" fontId="25" fillId="0" borderId="0" xfId="20" applyFont="1" applyFill="1" applyBorder="1" applyAlignment="1">
      <alignment wrapText="1"/>
    </xf>
    <xf numFmtId="0" fontId="25" fillId="0" borderId="0" xfId="20" applyFont="1" applyFill="1" applyBorder="1" applyAlignment="1">
      <alignment horizontal="left" vertical="center" wrapText="1"/>
    </xf>
    <xf numFmtId="0" fontId="3" fillId="0" borderId="0" xfId="20" applyFont="1" applyFill="1" applyAlignment="1">
      <alignment wrapText="1"/>
    </xf>
    <xf numFmtId="0" fontId="1" fillId="0" borderId="0" xfId="18" applyFont="1" applyFill="1"/>
    <xf numFmtId="0" fontId="1" fillId="0" borderId="0" xfId="18" applyFill="1"/>
    <xf numFmtId="0" fontId="7" fillId="0" borderId="0" xfId="19" applyFont="1" applyFill="1" applyAlignment="1"/>
    <xf numFmtId="0" fontId="7" fillId="0" borderId="0" xfId="19" applyFont="1" applyFill="1" applyBorder="1" applyAlignment="1">
      <alignment horizontal="left"/>
    </xf>
    <xf numFmtId="0" fontId="7" fillId="0" borderId="0" xfId="19" applyFont="1" applyFill="1" applyBorder="1"/>
    <xf numFmtId="0" fontId="7" fillId="0" borderId="0" xfId="19" applyFont="1" applyFill="1"/>
    <xf numFmtId="0" fontId="7" fillId="0" borderId="0" xfId="0" applyFont="1" applyFill="1" applyAlignment="1"/>
    <xf numFmtId="0" fontId="26" fillId="0" borderId="0" xfId="18" applyFont="1" applyFill="1" applyBorder="1" applyAlignment="1">
      <alignment horizontal="center" vertical="center" wrapText="1"/>
    </xf>
    <xf numFmtId="0" fontId="1" fillId="0" borderId="0" xfId="18" applyFill="1" applyBorder="1"/>
    <xf numFmtId="2" fontId="1" fillId="0" borderId="0" xfId="18" applyNumberFormat="1" applyFont="1" applyFill="1" applyBorder="1" applyAlignment="1">
      <alignment horizontal="left" vertical="center" wrapText="1"/>
    </xf>
    <xf numFmtId="4" fontId="26" fillId="0" borderId="0" xfId="18" applyNumberFormat="1" applyFont="1" applyFill="1" applyBorder="1" applyAlignment="1">
      <alignment horizontal="center" vertical="center"/>
    </xf>
    <xf numFmtId="0" fontId="1" fillId="0" borderId="0" xfId="18" applyNumberFormat="1" applyFont="1" applyFill="1" applyBorder="1" applyAlignment="1">
      <alignment horizontal="center" vertical="center"/>
    </xf>
    <xf numFmtId="0" fontId="1" fillId="0" borderId="11" xfId="18" applyNumberFormat="1" applyFont="1" applyFill="1" applyBorder="1" applyAlignment="1">
      <alignment horizontal="center" vertical="center" wrapText="1"/>
    </xf>
    <xf numFmtId="0" fontId="1" fillId="0" borderId="14" xfId="18" applyNumberFormat="1" applyFont="1" applyFill="1" applyBorder="1" applyAlignment="1">
      <alignment horizontal="center" vertical="center" wrapText="1"/>
    </xf>
    <xf numFmtId="0" fontId="1" fillId="0" borderId="11" xfId="18" applyFont="1" applyFill="1" applyBorder="1" applyAlignment="1">
      <alignment horizontal="center" vertical="center" wrapText="1"/>
    </xf>
    <xf numFmtId="0" fontId="1" fillId="0" borderId="14" xfId="18" applyFont="1" applyFill="1" applyBorder="1" applyAlignment="1">
      <alignment horizontal="center" vertical="center" wrapText="1"/>
    </xf>
    <xf numFmtId="0" fontId="1" fillId="0" borderId="11" xfId="18" applyFont="1" applyFill="1" applyBorder="1" applyAlignment="1">
      <alignment vertical="center" wrapText="1"/>
    </xf>
    <xf numFmtId="0" fontId="1" fillId="0" borderId="14" xfId="18" applyFont="1" applyFill="1" applyBorder="1" applyAlignment="1">
      <alignment vertical="center" wrapText="1"/>
    </xf>
    <xf numFmtId="0" fontId="1" fillId="0" borderId="15" xfId="18" applyFont="1" applyFill="1" applyBorder="1" applyAlignment="1">
      <alignment vertical="center" wrapText="1"/>
    </xf>
    <xf numFmtId="0" fontId="1" fillId="0" borderId="0" xfId="18" applyFont="1" applyFill="1" applyBorder="1" applyAlignment="1">
      <alignment horizontal="left" wrapText="1"/>
    </xf>
    <xf numFmtId="0" fontId="1" fillId="0" borderId="0" xfId="18" applyFill="1" applyBorder="1" applyAlignment="1">
      <alignment horizontal="left" wrapText="1"/>
    </xf>
    <xf numFmtId="2" fontId="1" fillId="0" borderId="11" xfId="18" applyNumberFormat="1" applyFont="1" applyFill="1" applyBorder="1" applyAlignment="1">
      <alignment horizontal="center" vertical="center" wrapText="1"/>
    </xf>
    <xf numFmtId="2" fontId="1" fillId="0" borderId="14" xfId="18" applyNumberFormat="1" applyFont="1" applyFill="1" applyBorder="1" applyAlignment="1">
      <alignment horizontal="center" vertical="center" wrapText="1"/>
    </xf>
    <xf numFmtId="0" fontId="3" fillId="0" borderId="0" xfId="20" applyFont="1" applyAlignment="1">
      <alignment horizontal="right" wrapText="1"/>
    </xf>
    <xf numFmtId="0" fontId="4" fillId="0" borderId="0" xfId="18" applyFont="1" applyAlignment="1">
      <alignment horizontal="center"/>
    </xf>
    <xf numFmtId="0" fontId="1" fillId="0" borderId="0" xfId="18" applyFont="1" applyAlignment="1">
      <alignment horizontal="center"/>
    </xf>
    <xf numFmtId="0" fontId="1" fillId="0" borderId="10" xfId="18" applyNumberFormat="1" applyBorder="1" applyAlignment="1">
      <alignment horizontal="center" vertical="center" wrapText="1"/>
    </xf>
    <xf numFmtId="0" fontId="1" fillId="0" borderId="10" xfId="18" applyNumberFormat="1" applyFont="1" applyBorder="1" applyAlignment="1">
      <alignment horizontal="center" vertical="center" wrapText="1"/>
    </xf>
    <xf numFmtId="0" fontId="7" fillId="0" borderId="0" xfId="19" applyFont="1" applyFill="1" applyAlignment="1">
      <alignment horizontal="left"/>
    </xf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1" xfId="18" applyBorder="1" applyAlignment="1">
      <alignment horizontal="center" vertical="center" wrapText="1" shrinkToFit="1"/>
    </xf>
    <xf numFmtId="0" fontId="1" fillId="0" borderId="15" xfId="18" applyBorder="1" applyAlignment="1">
      <alignment horizontal="center" vertical="center" wrapText="1" shrinkToFit="1"/>
    </xf>
    <xf numFmtId="0" fontId="1" fillId="0" borderId="11" xfId="18" applyBorder="1" applyAlignment="1">
      <alignment horizontal="center" vertical="center" wrapText="1"/>
    </xf>
    <xf numFmtId="0" fontId="1" fillId="0" borderId="15" xfId="18" applyBorder="1" applyAlignment="1">
      <alignment horizontal="center" vertical="center" wrapText="1"/>
    </xf>
    <xf numFmtId="4" fontId="1" fillId="0" borderId="11" xfId="18" applyNumberFormat="1" applyFill="1" applyBorder="1" applyAlignment="1">
      <alignment horizontal="center" vertical="center"/>
    </xf>
    <xf numFmtId="4" fontId="1" fillId="0" borderId="15" xfId="18" applyNumberFormat="1" applyFill="1" applyBorder="1" applyAlignment="1">
      <alignment horizontal="center" vertical="center"/>
    </xf>
    <xf numFmtId="0" fontId="25" fillId="0" borderId="0" xfId="20" applyFont="1" applyFill="1" applyAlignment="1">
      <alignment horizontal="center" vertical="center" wrapText="1"/>
    </xf>
    <xf numFmtId="0" fontId="25" fillId="0" borderId="0" xfId="20" applyFont="1" applyFill="1" applyAlignment="1">
      <alignment horizontal="center"/>
    </xf>
    <xf numFmtId="0" fontId="25" fillId="0" borderId="0" xfId="20" applyFont="1" applyFill="1" applyAlignment="1">
      <alignment horizontal="center" wrapText="1"/>
    </xf>
    <xf numFmtId="0" fontId="3" fillId="0" borderId="0" xfId="20" applyFont="1" applyFill="1" applyAlignment="1">
      <alignment horizontal="right" wrapText="1"/>
    </xf>
    <xf numFmtId="0" fontId="25" fillId="0" borderId="16" xfId="20" applyFont="1" applyFill="1" applyBorder="1" applyAlignment="1">
      <alignment horizontal="left" vertical="center" wrapText="1"/>
    </xf>
    <xf numFmtId="0" fontId="25" fillId="0" borderId="17" xfId="20" applyFont="1" applyFill="1" applyBorder="1" applyAlignment="1">
      <alignment horizontal="left" vertical="center" wrapText="1"/>
    </xf>
    <xf numFmtId="0" fontId="25" fillId="0" borderId="18" xfId="20" applyFont="1" applyFill="1" applyBorder="1" applyAlignment="1">
      <alignment horizontal="left" vertical="center" wrapText="1"/>
    </xf>
    <xf numFmtId="0" fontId="25" fillId="0" borderId="19" xfId="20" applyFont="1" applyFill="1" applyBorder="1" applyAlignment="1">
      <alignment horizontal="center" wrapText="1"/>
    </xf>
    <xf numFmtId="0" fontId="25" fillId="0" borderId="13" xfId="20" applyFont="1" applyFill="1" applyBorder="1" applyAlignment="1">
      <alignment horizontal="center" wrapText="1"/>
    </xf>
    <xf numFmtId="0" fontId="3" fillId="0" borderId="10" xfId="20" applyFont="1" applyFill="1" applyBorder="1" applyAlignment="1">
      <alignment horizontal="center"/>
    </xf>
    <xf numFmtId="0" fontId="25" fillId="0" borderId="20" xfId="20" applyFont="1" applyFill="1" applyBorder="1" applyAlignment="1">
      <alignment horizontal="center" wrapText="1"/>
    </xf>
    <xf numFmtId="0" fontId="25" fillId="0" borderId="12" xfId="20" applyFont="1" applyFill="1" applyBorder="1" applyAlignment="1">
      <alignment horizontal="center" wrapText="1"/>
    </xf>
    <xf numFmtId="0" fontId="25" fillId="0" borderId="21" xfId="20" applyFont="1" applyFill="1" applyBorder="1" applyAlignment="1">
      <alignment horizontal="center" wrapText="1"/>
    </xf>
    <xf numFmtId="0" fontId="25" fillId="0" borderId="10" xfId="20" applyFont="1" applyFill="1" applyBorder="1" applyAlignment="1">
      <alignment horizontal="center" wrapText="1"/>
    </xf>
  </cellXfs>
  <cellStyles count="29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годовой отчет по программам" xfId="18"/>
    <cellStyle name="Обычный_отчеты квартальные" xfId="19"/>
    <cellStyle name="Обычный_оценка эффективности год" xfId="20"/>
    <cellStyle name="Плохой" xfId="21" builtinId="27" customBuiltin="1"/>
    <cellStyle name="Пояснение" xfId="22" builtinId="53" customBuiltin="1"/>
    <cellStyle name="Примечание" xfId="23" builtinId="10" customBuiltin="1"/>
    <cellStyle name="Связанная ячейка" xfId="24" builtinId="24" customBuiltin="1"/>
    <cellStyle name="Стиль 1" xfId="25"/>
    <cellStyle name="Текст предупреждения" xfId="26" builtinId="11" customBuiltin="1"/>
    <cellStyle name="Финансовый" xfId="27" builtinId="3"/>
    <cellStyle name="Хороший" xfId="2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X48"/>
  <sheetViews>
    <sheetView view="pageBreakPreview" zoomScaleNormal="75" workbookViewId="0">
      <selection activeCell="A15" sqref="A15:E15"/>
    </sheetView>
  </sheetViews>
  <sheetFormatPr defaultRowHeight="12.75" x14ac:dyDescent="0.2"/>
  <cols>
    <col min="1" max="1" width="32.28515625" style="1" customWidth="1"/>
    <col min="2" max="2" width="20.85546875" style="1" customWidth="1"/>
    <col min="3" max="3" width="32.7109375" style="1" customWidth="1"/>
    <col min="4" max="4" width="11.42578125" style="1" customWidth="1"/>
    <col min="5" max="5" width="14.140625" style="1" customWidth="1"/>
    <col min="6" max="6" width="15.28515625" style="1" customWidth="1"/>
    <col min="7" max="7" width="13.85546875" style="1" customWidth="1"/>
    <col min="8" max="8" width="12.85546875" style="1" customWidth="1"/>
    <col min="9" max="9" width="13" style="1" customWidth="1"/>
    <col min="10" max="10" width="13.85546875" style="1" customWidth="1"/>
    <col min="11" max="11" width="23.42578125" style="1" customWidth="1"/>
    <col min="12" max="12" width="9.140625" style="1"/>
    <col min="13" max="13" width="11.28515625" style="1" customWidth="1"/>
    <col min="14" max="16384" width="9.140625" style="1"/>
  </cols>
  <sheetData>
    <row r="1" spans="1:24" ht="48.75" customHeight="1" x14ac:dyDescent="0.25">
      <c r="I1" s="83" t="s">
        <v>0</v>
      </c>
      <c r="J1" s="83"/>
      <c r="K1" s="83"/>
    </row>
    <row r="2" spans="1:24" ht="16.5" customHeight="1" x14ac:dyDescent="0.25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24" ht="12.75" customHeight="1" x14ac:dyDescent="0.2">
      <c r="A3" s="85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24" ht="12.75" customHeight="1" x14ac:dyDescent="0.2">
      <c r="A4" s="85" t="s">
        <v>27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24" x14ac:dyDescent="0.2">
      <c r="A5" s="2" t="s">
        <v>3</v>
      </c>
    </row>
    <row r="6" spans="1:24" x14ac:dyDescent="0.2">
      <c r="A6" s="2" t="s">
        <v>4</v>
      </c>
    </row>
    <row r="7" spans="1:24" x14ac:dyDescent="0.2">
      <c r="A7" s="1" t="s">
        <v>5</v>
      </c>
    </row>
    <row r="8" spans="1:24" s="61" customFormat="1" x14ac:dyDescent="0.2">
      <c r="A8" s="60" t="s">
        <v>79</v>
      </c>
    </row>
    <row r="9" spans="1:24" s="65" customFormat="1" x14ac:dyDescent="0.2">
      <c r="A9" s="62" t="s">
        <v>78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3"/>
      <c r="T9" s="63"/>
      <c r="U9" s="64"/>
      <c r="V9" s="64"/>
      <c r="W9" s="64"/>
      <c r="X9" s="64"/>
    </row>
    <row r="10" spans="1:24" s="65" customFormat="1" x14ac:dyDescent="0.2">
      <c r="A10" s="62" t="s">
        <v>36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3"/>
      <c r="T10" s="63"/>
      <c r="U10" s="64"/>
      <c r="V10" s="64"/>
      <c r="W10" s="64"/>
      <c r="X10" s="64"/>
    </row>
    <row r="11" spans="1:24" s="65" customFormat="1" x14ac:dyDescent="0.2">
      <c r="A11" s="62" t="s">
        <v>37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3"/>
      <c r="U11" s="64"/>
      <c r="V11" s="64"/>
      <c r="W11" s="64"/>
      <c r="X11" s="64"/>
    </row>
    <row r="12" spans="1:24" s="12" customFormat="1" x14ac:dyDescent="0.2">
      <c r="A12" s="62" t="s">
        <v>38</v>
      </c>
    </row>
    <row r="13" spans="1:24" s="37" customFormat="1" x14ac:dyDescent="0.2">
      <c r="A13" s="62" t="s">
        <v>38</v>
      </c>
      <c r="B13" s="62"/>
      <c r="C13" s="62"/>
      <c r="D13" s="62"/>
      <c r="E13" s="62"/>
    </row>
    <row r="14" spans="1:24" s="12" customFormat="1" x14ac:dyDescent="0.2">
      <c r="A14" s="62" t="s">
        <v>39</v>
      </c>
    </row>
    <row r="15" spans="1:24" s="12" customFormat="1" x14ac:dyDescent="0.2">
      <c r="A15" s="88"/>
      <c r="B15" s="88"/>
      <c r="C15" s="88"/>
      <c r="D15" s="88"/>
      <c r="E15" s="88"/>
    </row>
    <row r="17" spans="1:14" ht="51.75" customHeight="1" x14ac:dyDescent="0.2">
      <c r="A17" s="86" t="s">
        <v>6</v>
      </c>
      <c r="B17" s="87" t="s">
        <v>7</v>
      </c>
      <c r="C17" s="87" t="s">
        <v>8</v>
      </c>
      <c r="D17" s="87" t="s">
        <v>9</v>
      </c>
      <c r="E17" s="87" t="s">
        <v>10</v>
      </c>
      <c r="F17" s="86"/>
      <c r="G17" s="86" t="s">
        <v>11</v>
      </c>
      <c r="H17" s="86"/>
      <c r="I17" s="86"/>
      <c r="J17" s="92" t="s">
        <v>12</v>
      </c>
      <c r="K17" s="94" t="s">
        <v>13</v>
      </c>
    </row>
    <row r="18" spans="1:14" ht="50.25" customHeight="1" x14ac:dyDescent="0.2">
      <c r="A18" s="86"/>
      <c r="B18" s="86"/>
      <c r="C18" s="86"/>
      <c r="D18" s="86"/>
      <c r="E18" s="3" t="s">
        <v>14</v>
      </c>
      <c r="F18" s="4" t="s">
        <v>15</v>
      </c>
      <c r="G18" s="4" t="s">
        <v>16</v>
      </c>
      <c r="H18" s="4" t="s">
        <v>17</v>
      </c>
      <c r="I18" s="4" t="s">
        <v>18</v>
      </c>
      <c r="J18" s="93"/>
      <c r="K18" s="95"/>
    </row>
    <row r="19" spans="1:14" s="5" customFormat="1" x14ac:dyDescent="0.2">
      <c r="A19" s="3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3">
        <v>10</v>
      </c>
      <c r="K19" s="3">
        <v>11</v>
      </c>
    </row>
    <row r="20" spans="1:14" x14ac:dyDescent="0.2">
      <c r="A20" s="13" t="s">
        <v>19</v>
      </c>
      <c r="B20" s="13"/>
      <c r="C20" s="13"/>
      <c r="D20" s="14">
        <f t="shared" ref="D20:J20" si="0">D24+D28+D33+D35+D39</f>
        <v>0</v>
      </c>
      <c r="E20" s="15">
        <f>E24+E28+E33+E35+E39</f>
        <v>6949240</v>
      </c>
      <c r="F20" s="15">
        <f t="shared" si="0"/>
        <v>3554401</v>
      </c>
      <c r="G20" s="15">
        <f t="shared" si="0"/>
        <v>3489628.25</v>
      </c>
      <c r="H20" s="15">
        <f t="shared" si="0"/>
        <v>3489628.25</v>
      </c>
      <c r="I20" s="15">
        <f t="shared" si="0"/>
        <v>3489628.25</v>
      </c>
      <c r="J20" s="15">
        <f t="shared" si="0"/>
        <v>0</v>
      </c>
      <c r="K20" s="16"/>
      <c r="M20" s="8">
        <f>F20-G20</f>
        <v>64772.75</v>
      </c>
      <c r="N20" s="8">
        <f>G20-H20</f>
        <v>0</v>
      </c>
    </row>
    <row r="21" spans="1:14" x14ac:dyDescent="0.2">
      <c r="A21" s="16" t="s">
        <v>20</v>
      </c>
      <c r="B21" s="16"/>
      <c r="C21" s="16"/>
      <c r="D21" s="16"/>
      <c r="E21" s="17"/>
      <c r="F21" s="17"/>
      <c r="G21" s="17"/>
      <c r="H21" s="17"/>
      <c r="I21" s="17"/>
      <c r="J21" s="16"/>
      <c r="K21" s="16"/>
      <c r="M21" s="8">
        <f t="shared" ref="M21:M39" si="1">F21-G21</f>
        <v>0</v>
      </c>
    </row>
    <row r="22" spans="1:14" ht="120" customHeight="1" x14ac:dyDescent="0.2">
      <c r="A22" s="74" t="s">
        <v>31</v>
      </c>
      <c r="B22" s="74" t="s">
        <v>21</v>
      </c>
      <c r="C22" s="19" t="s">
        <v>41</v>
      </c>
      <c r="D22" s="20">
        <v>0</v>
      </c>
      <c r="E22" s="96">
        <f>2600000+64839+1587401.4</f>
        <v>4252240.4000000004</v>
      </c>
      <c r="F22" s="20">
        <v>12232.73</v>
      </c>
      <c r="G22" s="20">
        <v>12232.73</v>
      </c>
      <c r="H22" s="20">
        <v>12232.73</v>
      </c>
      <c r="I22" s="20">
        <v>12232.73</v>
      </c>
      <c r="J22" s="20">
        <v>0</v>
      </c>
      <c r="K22" s="74" t="s">
        <v>40</v>
      </c>
      <c r="M22" s="8">
        <f t="shared" si="1"/>
        <v>0</v>
      </c>
    </row>
    <row r="23" spans="1:14" ht="102.75" customHeight="1" x14ac:dyDescent="0.2">
      <c r="A23" s="89"/>
      <c r="B23" s="91"/>
      <c r="C23" s="21" t="s">
        <v>22</v>
      </c>
      <c r="D23" s="20">
        <v>0</v>
      </c>
      <c r="E23" s="97"/>
      <c r="F23" s="20">
        <v>1575168.67</v>
      </c>
      <c r="G23" s="20">
        <v>1575168.67</v>
      </c>
      <c r="H23" s="20">
        <v>1575168.67</v>
      </c>
      <c r="I23" s="20">
        <v>1575168.67</v>
      </c>
      <c r="J23" s="20">
        <v>0</v>
      </c>
      <c r="K23" s="90"/>
      <c r="M23" s="8">
        <f t="shared" si="1"/>
        <v>0</v>
      </c>
    </row>
    <row r="24" spans="1:14" x14ac:dyDescent="0.2">
      <c r="A24" s="22" t="s">
        <v>23</v>
      </c>
      <c r="B24" s="23"/>
      <c r="C24" s="19"/>
      <c r="D24" s="24">
        <f t="shared" ref="D24:J24" si="2">SUM(D22:D23)</f>
        <v>0</v>
      </c>
      <c r="E24" s="24">
        <f t="shared" si="2"/>
        <v>4252240.4000000004</v>
      </c>
      <c r="F24" s="24">
        <f t="shared" si="2"/>
        <v>1587401.4</v>
      </c>
      <c r="G24" s="24">
        <f t="shared" si="2"/>
        <v>1587401.4</v>
      </c>
      <c r="H24" s="24">
        <f t="shared" si="2"/>
        <v>1587401.4</v>
      </c>
      <c r="I24" s="24">
        <f t="shared" si="2"/>
        <v>1587401.4</v>
      </c>
      <c r="J24" s="24">
        <f t="shared" si="2"/>
        <v>0</v>
      </c>
      <c r="K24" s="90"/>
      <c r="M24" s="8">
        <f t="shared" si="1"/>
        <v>0</v>
      </c>
    </row>
    <row r="25" spans="1:14" ht="27.75" customHeight="1" x14ac:dyDescent="0.2">
      <c r="A25" s="74" t="s">
        <v>32</v>
      </c>
      <c r="B25" s="74" t="s">
        <v>21</v>
      </c>
      <c r="C25" s="19" t="s">
        <v>42</v>
      </c>
      <c r="D25" s="20">
        <v>0</v>
      </c>
      <c r="E25" s="20">
        <v>99942</v>
      </c>
      <c r="F25" s="20">
        <v>99942</v>
      </c>
      <c r="G25" s="20">
        <v>99942</v>
      </c>
      <c r="H25" s="20">
        <v>99942</v>
      </c>
      <c r="I25" s="20">
        <v>99942</v>
      </c>
      <c r="J25" s="20">
        <v>0</v>
      </c>
      <c r="K25" s="90"/>
      <c r="M25" s="8">
        <f t="shared" si="1"/>
        <v>0</v>
      </c>
    </row>
    <row r="26" spans="1:14" ht="24" customHeight="1" x14ac:dyDescent="0.2">
      <c r="A26" s="75"/>
      <c r="B26" s="75"/>
      <c r="C26" s="19" t="s">
        <v>44</v>
      </c>
      <c r="D26" s="20">
        <v>0</v>
      </c>
      <c r="E26" s="20">
        <v>15590</v>
      </c>
      <c r="F26" s="20">
        <v>15590</v>
      </c>
      <c r="G26" s="20">
        <v>15590</v>
      </c>
      <c r="H26" s="20">
        <v>15590</v>
      </c>
      <c r="I26" s="20">
        <v>15590</v>
      </c>
      <c r="J26" s="20">
        <v>0</v>
      </c>
      <c r="K26" s="90"/>
      <c r="M26" s="8">
        <f t="shared" si="1"/>
        <v>0</v>
      </c>
    </row>
    <row r="27" spans="1:14" ht="33" customHeight="1" x14ac:dyDescent="0.2">
      <c r="A27" s="75"/>
      <c r="B27" s="75"/>
      <c r="C27" s="19" t="s">
        <v>43</v>
      </c>
      <c r="D27" s="20">
        <v>0</v>
      </c>
      <c r="E27" s="20">
        <v>350943.6</v>
      </c>
      <c r="F27" s="20">
        <v>350943.6</v>
      </c>
      <c r="G27" s="20">
        <v>350943.6</v>
      </c>
      <c r="H27" s="20">
        <v>350943.6</v>
      </c>
      <c r="I27" s="20">
        <v>350943.6</v>
      </c>
      <c r="J27" s="20">
        <v>0</v>
      </c>
      <c r="K27" s="90"/>
      <c r="M27" s="8">
        <f t="shared" si="1"/>
        <v>0</v>
      </c>
    </row>
    <row r="28" spans="1:14" x14ac:dyDescent="0.2">
      <c r="A28" s="22" t="s">
        <v>23</v>
      </c>
      <c r="B28" s="18"/>
      <c r="C28" s="19"/>
      <c r="D28" s="24">
        <f t="shared" ref="D28:J28" si="3">SUM(D25:D27)</f>
        <v>0</v>
      </c>
      <c r="E28" s="24">
        <f t="shared" si="3"/>
        <v>466475.6</v>
      </c>
      <c r="F28" s="24">
        <f t="shared" si="3"/>
        <v>466475.6</v>
      </c>
      <c r="G28" s="24">
        <f t="shared" si="3"/>
        <v>466475.6</v>
      </c>
      <c r="H28" s="24">
        <f t="shared" si="3"/>
        <v>466475.6</v>
      </c>
      <c r="I28" s="24">
        <f t="shared" si="3"/>
        <v>466475.6</v>
      </c>
      <c r="J28" s="24">
        <f t="shared" si="3"/>
        <v>0</v>
      </c>
      <c r="K28" s="25"/>
      <c r="M28" s="8">
        <f t="shared" si="1"/>
        <v>0</v>
      </c>
    </row>
    <row r="29" spans="1:14" ht="35.1" customHeight="1" x14ac:dyDescent="0.2">
      <c r="A29" s="74" t="s">
        <v>33</v>
      </c>
      <c r="B29" s="18" t="s">
        <v>75</v>
      </c>
      <c r="C29" s="19" t="s">
        <v>24</v>
      </c>
      <c r="D29" s="26">
        <v>0</v>
      </c>
      <c r="E29" s="26">
        <f>229000+13672.72</f>
        <v>242672.72</v>
      </c>
      <c r="F29" s="26">
        <v>13672.72</v>
      </c>
      <c r="G29" s="26">
        <v>13672.72</v>
      </c>
      <c r="H29" s="26">
        <v>13672.72</v>
      </c>
      <c r="I29" s="26">
        <v>13672.72</v>
      </c>
      <c r="J29" s="26">
        <v>0</v>
      </c>
      <c r="K29" s="76" t="s">
        <v>46</v>
      </c>
      <c r="M29" s="8">
        <f t="shared" si="1"/>
        <v>0</v>
      </c>
    </row>
    <row r="30" spans="1:14" ht="35.1" customHeight="1" x14ac:dyDescent="0.2">
      <c r="A30" s="75"/>
      <c r="B30" s="18" t="s">
        <v>75</v>
      </c>
      <c r="C30" s="19" t="s">
        <v>25</v>
      </c>
      <c r="D30" s="26">
        <v>0</v>
      </c>
      <c r="E30" s="26">
        <f>69996+11322.2</f>
        <v>81318.2</v>
      </c>
      <c r="F30" s="26">
        <v>11322.2</v>
      </c>
      <c r="G30" s="26">
        <v>11322.2</v>
      </c>
      <c r="H30" s="26">
        <v>11322.2</v>
      </c>
      <c r="I30" s="26">
        <v>11322.2</v>
      </c>
      <c r="J30" s="26">
        <v>0</v>
      </c>
      <c r="K30" s="77"/>
      <c r="M30" s="8">
        <f t="shared" si="1"/>
        <v>0</v>
      </c>
    </row>
    <row r="31" spans="1:14" ht="35.1" customHeight="1" x14ac:dyDescent="0.2">
      <c r="A31" s="75"/>
      <c r="B31" s="18" t="s">
        <v>75</v>
      </c>
      <c r="C31" s="19" t="s">
        <v>73</v>
      </c>
      <c r="D31" s="26"/>
      <c r="E31" s="27">
        <v>66004</v>
      </c>
      <c r="F31" s="26"/>
      <c r="G31" s="26"/>
      <c r="H31" s="26"/>
      <c r="I31" s="26"/>
      <c r="J31" s="26"/>
      <c r="K31" s="77"/>
      <c r="M31" s="8"/>
    </row>
    <row r="32" spans="1:14" ht="114" customHeight="1" x14ac:dyDescent="0.2">
      <c r="A32" s="75"/>
      <c r="B32" s="18" t="s">
        <v>74</v>
      </c>
      <c r="C32" s="19" t="s">
        <v>45</v>
      </c>
      <c r="D32" s="26">
        <v>0</v>
      </c>
      <c r="E32" s="26">
        <f>365000+253929.08</f>
        <v>618929.07999999996</v>
      </c>
      <c r="F32" s="26">
        <v>253929.08</v>
      </c>
      <c r="G32" s="26">
        <v>253929.03</v>
      </c>
      <c r="H32" s="26">
        <v>253929.03</v>
      </c>
      <c r="I32" s="26">
        <v>253929.03</v>
      </c>
      <c r="J32" s="26">
        <v>0</v>
      </c>
      <c r="K32" s="78"/>
      <c r="M32" s="8">
        <f t="shared" si="1"/>
        <v>4.9999999988358468E-2</v>
      </c>
    </row>
    <row r="33" spans="1:13" x14ac:dyDescent="0.2">
      <c r="A33" s="22" t="s">
        <v>23</v>
      </c>
      <c r="B33" s="18"/>
      <c r="C33" s="19"/>
      <c r="D33" s="28">
        <f t="shared" ref="D33:J33" si="4">SUM(D29:D32)</f>
        <v>0</v>
      </c>
      <c r="E33" s="28">
        <f>SUM(E29:E32)</f>
        <v>1008924</v>
      </c>
      <c r="F33" s="28">
        <f t="shared" si="4"/>
        <v>278924</v>
      </c>
      <c r="G33" s="28">
        <f t="shared" si="4"/>
        <v>278923.95</v>
      </c>
      <c r="H33" s="28">
        <f t="shared" si="4"/>
        <v>278923.95</v>
      </c>
      <c r="I33" s="28">
        <f t="shared" si="4"/>
        <v>278923.95</v>
      </c>
      <c r="J33" s="28">
        <f t="shared" si="4"/>
        <v>0</v>
      </c>
      <c r="K33" s="25"/>
      <c r="M33" s="8">
        <f t="shared" si="1"/>
        <v>4.9999999988358468E-2</v>
      </c>
    </row>
    <row r="34" spans="1:13" ht="270.75" customHeight="1" x14ac:dyDescent="0.2">
      <c r="A34" s="18" t="s">
        <v>34</v>
      </c>
      <c r="B34" s="18" t="s">
        <v>76</v>
      </c>
      <c r="C34" s="19" t="s">
        <v>47</v>
      </c>
      <c r="D34" s="29">
        <v>0</v>
      </c>
      <c r="E34" s="30">
        <v>421600</v>
      </c>
      <c r="F34" s="30">
        <v>421600</v>
      </c>
      <c r="G34" s="20">
        <v>358858.54</v>
      </c>
      <c r="H34" s="20">
        <v>356827.3</v>
      </c>
      <c r="I34" s="20">
        <v>356827.3</v>
      </c>
      <c r="J34" s="29">
        <v>0</v>
      </c>
      <c r="K34" s="25" t="s">
        <v>51</v>
      </c>
      <c r="M34" s="8">
        <f t="shared" si="1"/>
        <v>62741.460000000021</v>
      </c>
    </row>
    <row r="35" spans="1:13" x14ac:dyDescent="0.2">
      <c r="A35" s="22" t="s">
        <v>23</v>
      </c>
      <c r="B35" s="18"/>
      <c r="C35" s="19"/>
      <c r="D35" s="31">
        <f t="shared" ref="D35:J35" si="5">SUM(D34)</f>
        <v>0</v>
      </c>
      <c r="E35" s="32">
        <f t="shared" si="5"/>
        <v>421600</v>
      </c>
      <c r="F35" s="33">
        <f t="shared" si="5"/>
        <v>421600</v>
      </c>
      <c r="G35" s="33">
        <v>356827.3</v>
      </c>
      <c r="H35" s="33">
        <f t="shared" si="5"/>
        <v>356827.3</v>
      </c>
      <c r="I35" s="33">
        <f t="shared" si="5"/>
        <v>356827.3</v>
      </c>
      <c r="J35" s="33">
        <f t="shared" si="5"/>
        <v>0</v>
      </c>
      <c r="K35" s="31"/>
      <c r="M35" s="8">
        <f>F35-G35</f>
        <v>64772.700000000012</v>
      </c>
    </row>
    <row r="36" spans="1:13" ht="22.5" customHeight="1" x14ac:dyDescent="0.2">
      <c r="A36" s="81" t="s">
        <v>35</v>
      </c>
      <c r="B36" s="81"/>
      <c r="C36" s="34" t="s">
        <v>48</v>
      </c>
      <c r="D36" s="29">
        <v>0</v>
      </c>
      <c r="E36" s="26">
        <v>726000</v>
      </c>
      <c r="F36" s="26">
        <v>726000</v>
      </c>
      <c r="G36" s="26">
        <v>726000</v>
      </c>
      <c r="H36" s="26">
        <v>726000</v>
      </c>
      <c r="I36" s="26">
        <v>726000</v>
      </c>
      <c r="J36" s="26">
        <v>0</v>
      </c>
      <c r="K36" s="72" t="s">
        <v>72</v>
      </c>
      <c r="M36" s="8">
        <f t="shared" si="1"/>
        <v>0</v>
      </c>
    </row>
    <row r="37" spans="1:13" ht="20.25" customHeight="1" x14ac:dyDescent="0.2">
      <c r="A37" s="82"/>
      <c r="B37" s="82"/>
      <c r="C37" s="34" t="s">
        <v>50</v>
      </c>
      <c r="D37" s="29">
        <v>0</v>
      </c>
      <c r="E37" s="26">
        <v>21105</v>
      </c>
      <c r="F37" s="26">
        <v>21105</v>
      </c>
      <c r="G37" s="26">
        <v>21105</v>
      </c>
      <c r="H37" s="26">
        <v>21105</v>
      </c>
      <c r="I37" s="26">
        <v>21105</v>
      </c>
      <c r="J37" s="26">
        <v>0</v>
      </c>
      <c r="K37" s="73"/>
      <c r="M37" s="8">
        <f t="shared" si="1"/>
        <v>0</v>
      </c>
    </row>
    <row r="38" spans="1:13" ht="34.5" customHeight="1" x14ac:dyDescent="0.2">
      <c r="A38" s="82"/>
      <c r="B38" s="82"/>
      <c r="C38" s="34" t="s">
        <v>49</v>
      </c>
      <c r="D38" s="29">
        <v>0</v>
      </c>
      <c r="E38" s="26">
        <v>52895</v>
      </c>
      <c r="F38" s="26">
        <v>52895</v>
      </c>
      <c r="G38" s="26">
        <v>52895</v>
      </c>
      <c r="H38" s="26">
        <v>52895</v>
      </c>
      <c r="I38" s="26">
        <v>52895</v>
      </c>
      <c r="J38" s="26">
        <v>0</v>
      </c>
      <c r="K38" s="73"/>
      <c r="M38" s="8">
        <f t="shared" si="1"/>
        <v>0</v>
      </c>
    </row>
    <row r="39" spans="1:13" x14ac:dyDescent="0.2">
      <c r="A39" s="22" t="s">
        <v>23</v>
      </c>
      <c r="B39" s="16"/>
      <c r="C39" s="35"/>
      <c r="D39" s="24">
        <f>SUM(D36:D38)</f>
        <v>0</v>
      </c>
      <c r="E39" s="24">
        <f t="shared" ref="E39:J39" si="6">SUM(E36:E38)</f>
        <v>800000</v>
      </c>
      <c r="F39" s="24">
        <f>SUM(F36:F38)</f>
        <v>800000</v>
      </c>
      <c r="G39" s="24">
        <f t="shared" si="6"/>
        <v>800000</v>
      </c>
      <c r="H39" s="24">
        <f t="shared" si="6"/>
        <v>800000</v>
      </c>
      <c r="I39" s="24">
        <f t="shared" si="6"/>
        <v>800000</v>
      </c>
      <c r="J39" s="24">
        <f t="shared" si="6"/>
        <v>0</v>
      </c>
      <c r="K39" s="36"/>
      <c r="M39" s="8">
        <f t="shared" si="1"/>
        <v>0</v>
      </c>
    </row>
    <row r="40" spans="1:13" x14ac:dyDescent="0.2">
      <c r="A40" s="67"/>
      <c r="B40" s="68"/>
      <c r="C40" s="69"/>
      <c r="D40" s="70"/>
      <c r="E40" s="70"/>
      <c r="F40" s="70"/>
      <c r="G40" s="70"/>
      <c r="H40" s="70"/>
      <c r="I40" s="70"/>
      <c r="J40" s="70"/>
      <c r="K40" s="71"/>
      <c r="M40" s="8"/>
    </row>
    <row r="41" spans="1:13" x14ac:dyDescent="0.2">
      <c r="A41" s="67"/>
      <c r="B41" s="68"/>
      <c r="C41" s="69"/>
      <c r="D41" s="70"/>
      <c r="E41" s="70"/>
      <c r="F41" s="70"/>
      <c r="G41" s="70"/>
      <c r="H41" s="70"/>
      <c r="I41" s="70"/>
      <c r="J41" s="70"/>
      <c r="K41" s="71"/>
      <c r="M41" s="8"/>
    </row>
    <row r="43" spans="1:13" x14ac:dyDescent="0.2">
      <c r="A43" s="79" t="s">
        <v>29</v>
      </c>
      <c r="B43" s="80"/>
      <c r="C43" s="80"/>
      <c r="D43" s="80"/>
      <c r="I43" s="2" t="s">
        <v>30</v>
      </c>
    </row>
    <row r="44" spans="1:13" x14ac:dyDescent="0.2">
      <c r="A44" s="6"/>
      <c r="B44" s="7"/>
      <c r="C44" s="7"/>
      <c r="D44" s="7"/>
      <c r="F44" s="8"/>
      <c r="I44" s="2"/>
    </row>
    <row r="45" spans="1:13" x14ac:dyDescent="0.2">
      <c r="A45" s="6"/>
      <c r="B45" s="7"/>
      <c r="C45" s="7"/>
      <c r="D45" s="7"/>
      <c r="F45" s="8"/>
      <c r="I45" s="2"/>
    </row>
    <row r="47" spans="1:13" s="10" customFormat="1" ht="15.75" x14ac:dyDescent="0.25">
      <c r="A47" s="9" t="s">
        <v>28</v>
      </c>
    </row>
    <row r="48" spans="1:13" x14ac:dyDescent="0.2">
      <c r="A48" s="11" t="s">
        <v>26</v>
      </c>
    </row>
  </sheetData>
  <customSheetViews>
    <customSheetView guid="{CF0F20C3-F02C-4FAB-B69A-489FF2CB67D6}" scale="75" showRuler="0">
      <selection activeCell="E22" sqref="E22"/>
      <pageMargins left="0.39370078740157483" right="0.39370078740157483" top="0.19685039370078741" bottom="0.19685039370078741" header="0.51181102362204722" footer="0.51181102362204722"/>
      <pageSetup paperSize="9" scale="70" orientation="landscape" r:id="rId1"/>
      <headerFooter alignWithMargins="0"/>
    </customSheetView>
  </customSheetViews>
  <mergeCells count="25">
    <mergeCell ref="A22:A23"/>
    <mergeCell ref="K22:K27"/>
    <mergeCell ref="B22:B23"/>
    <mergeCell ref="J17:J18"/>
    <mergeCell ref="K17:K18"/>
    <mergeCell ref="D17:D18"/>
    <mergeCell ref="E17:F17"/>
    <mergeCell ref="G17:I17"/>
    <mergeCell ref="E22:E23"/>
    <mergeCell ref="I1:K1"/>
    <mergeCell ref="A2:K2"/>
    <mergeCell ref="A3:K3"/>
    <mergeCell ref="A4:K4"/>
    <mergeCell ref="A17:A18"/>
    <mergeCell ref="B17:B18"/>
    <mergeCell ref="C17:C18"/>
    <mergeCell ref="A15:E15"/>
    <mergeCell ref="K36:K38"/>
    <mergeCell ref="A29:A32"/>
    <mergeCell ref="B25:B27"/>
    <mergeCell ref="K29:K32"/>
    <mergeCell ref="A25:A27"/>
    <mergeCell ref="A43:D43"/>
    <mergeCell ref="B36:B38"/>
    <mergeCell ref="A36:A38"/>
  </mergeCells>
  <phoneticPr fontId="1" type="noConversion"/>
  <pageMargins left="0.51" right="0.23" top="0.19685039370078741" bottom="0.19685039370078741" header="0.51181102362204722" footer="0.51181102362204722"/>
  <pageSetup paperSize="9" scale="69" orientation="landscape" r:id="rId2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1:K28"/>
  <sheetViews>
    <sheetView tabSelected="1" zoomScaleNormal="100" workbookViewId="0">
      <selection activeCell="D16" sqref="D16"/>
    </sheetView>
  </sheetViews>
  <sheetFormatPr defaultRowHeight="15.75" x14ac:dyDescent="0.25"/>
  <cols>
    <col min="1" max="1" width="27.140625" style="38" customWidth="1"/>
    <col min="2" max="2" width="10" style="38" customWidth="1"/>
    <col min="3" max="3" width="14.85546875" style="38" customWidth="1"/>
    <col min="4" max="4" width="15" style="38" customWidth="1"/>
    <col min="5" max="5" width="15.28515625" style="38" customWidth="1"/>
    <col min="6" max="6" width="20.7109375" style="38" customWidth="1"/>
    <col min="7" max="7" width="18.5703125" style="38" customWidth="1"/>
    <col min="8" max="8" width="13.140625" style="38" customWidth="1"/>
    <col min="9" max="9" width="24.140625" style="38" customWidth="1"/>
    <col min="10" max="16384" width="9.140625" style="38"/>
  </cols>
  <sheetData>
    <row r="1" spans="1:11" ht="26.25" customHeight="1" x14ac:dyDescent="0.25">
      <c r="I1" s="101" t="s">
        <v>52</v>
      </c>
      <c r="J1" s="39"/>
      <c r="K1" s="39"/>
    </row>
    <row r="2" spans="1:11" x14ac:dyDescent="0.25">
      <c r="I2" s="101"/>
      <c r="J2" s="39"/>
      <c r="K2" s="39"/>
    </row>
    <row r="3" spans="1:11" ht="20.25" customHeight="1" x14ac:dyDescent="0.25">
      <c r="I3" s="101"/>
      <c r="J3" s="39"/>
      <c r="K3" s="39"/>
    </row>
    <row r="4" spans="1:11" x14ac:dyDescent="0.25">
      <c r="I4" s="101"/>
      <c r="J4" s="39"/>
      <c r="K4" s="39"/>
    </row>
    <row r="5" spans="1:11" x14ac:dyDescent="0.25">
      <c r="A5" s="98" t="s">
        <v>53</v>
      </c>
      <c r="B5" s="98"/>
      <c r="C5" s="98"/>
      <c r="D5" s="98"/>
      <c r="E5" s="98"/>
      <c r="F5" s="98"/>
      <c r="G5" s="98"/>
      <c r="H5" s="98"/>
      <c r="I5" s="98"/>
      <c r="J5" s="98"/>
    </row>
    <row r="6" spans="1:11" ht="32.25" customHeight="1" x14ac:dyDescent="0.25">
      <c r="A6" s="100" t="s">
        <v>69</v>
      </c>
      <c r="B6" s="100"/>
      <c r="C6" s="100"/>
      <c r="D6" s="100"/>
      <c r="E6" s="100"/>
      <c r="F6" s="100"/>
      <c r="G6" s="100"/>
      <c r="H6" s="100"/>
      <c r="I6" s="100"/>
    </row>
    <row r="7" spans="1:11" x14ac:dyDescent="0.25">
      <c r="D7" s="99" t="s">
        <v>68</v>
      </c>
      <c r="E7" s="99"/>
      <c r="F7" s="99"/>
    </row>
    <row r="8" spans="1:11" ht="7.5" customHeight="1" x14ac:dyDescent="0.25"/>
    <row r="9" spans="1:11" x14ac:dyDescent="0.25">
      <c r="A9" s="99" t="s">
        <v>54</v>
      </c>
      <c r="B9" s="99"/>
      <c r="C9" s="99"/>
      <c r="D9" s="99"/>
      <c r="E9" s="99"/>
      <c r="F9" s="99"/>
      <c r="G9" s="99"/>
      <c r="H9" s="99"/>
      <c r="I9" s="99"/>
    </row>
    <row r="10" spans="1:11" ht="12" customHeight="1" thickBot="1" x14ac:dyDescent="0.3"/>
    <row r="11" spans="1:11" ht="57.75" customHeight="1" x14ac:dyDescent="0.25">
      <c r="A11" s="108" t="s">
        <v>55</v>
      </c>
      <c r="B11" s="110" t="s">
        <v>56</v>
      </c>
      <c r="C11" s="110" t="s">
        <v>57</v>
      </c>
      <c r="D11" s="110"/>
      <c r="E11" s="110"/>
      <c r="F11" s="110" t="s">
        <v>58</v>
      </c>
      <c r="G11" s="110"/>
      <c r="H11" s="110"/>
      <c r="I11" s="105" t="s">
        <v>59</v>
      </c>
    </row>
    <row r="12" spans="1:11" ht="27" customHeight="1" x14ac:dyDescent="0.25">
      <c r="A12" s="109"/>
      <c r="B12" s="111"/>
      <c r="C12" s="41">
        <v>2011</v>
      </c>
      <c r="D12" s="41">
        <v>2012</v>
      </c>
      <c r="E12" s="41">
        <v>2013</v>
      </c>
      <c r="F12" s="41">
        <v>2011</v>
      </c>
      <c r="G12" s="41">
        <v>2012</v>
      </c>
      <c r="H12" s="41">
        <v>2013</v>
      </c>
      <c r="I12" s="106"/>
    </row>
    <row r="13" spans="1:11" s="45" customFormat="1" ht="11.25" x14ac:dyDescent="0.2">
      <c r="A13" s="42">
        <v>1</v>
      </c>
      <c r="B13" s="43">
        <v>2</v>
      </c>
      <c r="C13" s="43">
        <v>3</v>
      </c>
      <c r="D13" s="43">
        <v>4</v>
      </c>
      <c r="E13" s="43">
        <v>5</v>
      </c>
      <c r="F13" s="43">
        <v>6</v>
      </c>
      <c r="G13" s="43">
        <v>7</v>
      </c>
      <c r="H13" s="43">
        <v>8</v>
      </c>
      <c r="I13" s="44">
        <v>9</v>
      </c>
    </row>
    <row r="14" spans="1:11" ht="216" customHeight="1" x14ac:dyDescent="0.25">
      <c r="A14" s="46" t="s">
        <v>31</v>
      </c>
      <c r="B14" s="47" t="s">
        <v>60</v>
      </c>
      <c r="C14" s="48" t="s">
        <v>61</v>
      </c>
      <c r="D14" s="48" t="s">
        <v>61</v>
      </c>
      <c r="E14" s="48">
        <v>2.2999999999999998</v>
      </c>
      <c r="F14" s="48" t="s">
        <v>61</v>
      </c>
      <c r="G14" s="48" t="s">
        <v>61</v>
      </c>
      <c r="H14" s="47" t="s">
        <v>61</v>
      </c>
      <c r="I14" s="49">
        <v>1</v>
      </c>
    </row>
    <row r="15" spans="1:11" ht="228.75" customHeight="1" x14ac:dyDescent="0.25">
      <c r="A15" s="46" t="s">
        <v>33</v>
      </c>
      <c r="B15" s="47" t="s">
        <v>62</v>
      </c>
      <c r="C15" s="48" t="s">
        <v>61</v>
      </c>
      <c r="D15" s="50" t="s">
        <v>61</v>
      </c>
      <c r="E15" s="51">
        <v>160</v>
      </c>
      <c r="F15" s="48" t="s">
        <v>61</v>
      </c>
      <c r="G15" s="48" t="s">
        <v>61</v>
      </c>
      <c r="H15" s="47">
        <v>160</v>
      </c>
      <c r="I15" s="49">
        <v>1</v>
      </c>
    </row>
    <row r="16" spans="1:11" ht="263.25" customHeight="1" x14ac:dyDescent="0.25">
      <c r="A16" s="46" t="s">
        <v>71</v>
      </c>
      <c r="B16" s="47" t="s">
        <v>62</v>
      </c>
      <c r="C16" s="48" t="s">
        <v>61</v>
      </c>
      <c r="D16" s="50"/>
      <c r="E16" s="51">
        <v>100</v>
      </c>
      <c r="F16" s="48"/>
      <c r="G16" s="48"/>
      <c r="H16" s="47">
        <v>100</v>
      </c>
      <c r="I16" s="49">
        <v>1</v>
      </c>
    </row>
    <row r="17" spans="1:9" ht="75" customHeight="1" x14ac:dyDescent="0.25">
      <c r="A17" s="46" t="s">
        <v>35</v>
      </c>
      <c r="B17" s="47" t="s">
        <v>63</v>
      </c>
      <c r="C17" s="48" t="s">
        <v>61</v>
      </c>
      <c r="D17" s="48" t="s">
        <v>61</v>
      </c>
      <c r="E17" s="48">
        <v>20</v>
      </c>
      <c r="F17" s="48" t="s">
        <v>61</v>
      </c>
      <c r="G17" s="48" t="s">
        <v>61</v>
      </c>
      <c r="H17" s="47">
        <v>20</v>
      </c>
      <c r="I17" s="49">
        <v>1</v>
      </c>
    </row>
    <row r="18" spans="1:9" ht="35.25" customHeight="1" x14ac:dyDescent="0.25">
      <c r="A18" s="52" t="s">
        <v>64</v>
      </c>
      <c r="B18" s="107"/>
      <c r="C18" s="107"/>
      <c r="D18" s="107"/>
      <c r="E18" s="107"/>
      <c r="F18" s="107"/>
      <c r="G18" s="107"/>
      <c r="H18" s="107"/>
      <c r="I18" s="53">
        <v>4</v>
      </c>
    </row>
    <row r="19" spans="1:9" ht="65.25" customHeight="1" x14ac:dyDescent="0.25">
      <c r="A19" s="54" t="s">
        <v>65</v>
      </c>
      <c r="B19" s="102" t="s">
        <v>77</v>
      </c>
      <c r="C19" s="103"/>
      <c r="D19" s="103"/>
      <c r="E19" s="103"/>
      <c r="F19" s="103"/>
      <c r="G19" s="103"/>
      <c r="H19" s="103"/>
      <c r="I19" s="104"/>
    </row>
    <row r="20" spans="1:9" ht="65.25" customHeight="1" x14ac:dyDescent="0.25">
      <c r="A20" s="57"/>
      <c r="B20" s="58"/>
      <c r="C20" s="58"/>
      <c r="D20" s="58"/>
      <c r="E20" s="58"/>
      <c r="F20" s="58"/>
      <c r="G20" s="58"/>
      <c r="H20" s="58"/>
      <c r="I20" s="58"/>
    </row>
    <row r="21" spans="1:9" ht="31.5" x14ac:dyDescent="0.25">
      <c r="A21" s="59" t="s">
        <v>66</v>
      </c>
      <c r="B21" s="56"/>
      <c r="C21" s="56"/>
      <c r="G21" s="38" t="s">
        <v>30</v>
      </c>
      <c r="I21" s="40"/>
    </row>
    <row r="27" spans="1:9" x14ac:dyDescent="0.25">
      <c r="A27" s="55" t="s">
        <v>70</v>
      </c>
    </row>
    <row r="28" spans="1:9" x14ac:dyDescent="0.25">
      <c r="A28" s="55" t="s">
        <v>67</v>
      </c>
    </row>
  </sheetData>
  <customSheetViews>
    <customSheetView guid="{CF0F20C3-F02C-4FAB-B69A-489FF2CB67D6}" showRuler="0" topLeftCell="A7">
      <selection activeCell="D14" sqref="D14"/>
      <pageMargins left="0" right="0" top="0" bottom="0" header="0.19685039370078741" footer="0.15748031496062992"/>
      <pageSetup paperSize="9" scale="79" orientation="landscape" r:id="rId1"/>
      <headerFooter alignWithMargins="0"/>
    </customSheetView>
  </customSheetViews>
  <mergeCells count="12">
    <mergeCell ref="C11:E11"/>
    <mergeCell ref="F11:H11"/>
    <mergeCell ref="A5:J5"/>
    <mergeCell ref="D7:F7"/>
    <mergeCell ref="A6:I6"/>
    <mergeCell ref="I1:I4"/>
    <mergeCell ref="B19:I19"/>
    <mergeCell ref="A9:I9"/>
    <mergeCell ref="I11:I12"/>
    <mergeCell ref="B18:H18"/>
    <mergeCell ref="A11:A12"/>
    <mergeCell ref="B11:B12"/>
  </mergeCells>
  <phoneticPr fontId="1" type="noConversion"/>
  <pageMargins left="0" right="0" top="0" bottom="0" header="0.19685039370078741" footer="0.15748031496062992"/>
  <pageSetup paperSize="9" scale="7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исполнение программы</vt:lpstr>
      <vt:lpstr> оценка  эффективности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2014-02-27T04:02:55Z</cp:lastPrinted>
  <dcterms:created xsi:type="dcterms:W3CDTF">1996-10-08T23:32:33Z</dcterms:created>
  <dcterms:modified xsi:type="dcterms:W3CDTF">2014-04-09T02:34:00Z</dcterms:modified>
</cp:coreProperties>
</file>