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Развитие учительского потенциала\"/>
    </mc:Choice>
  </mc:AlternateContent>
  <bookViews>
    <workbookView xWindow="120" yWindow="120" windowWidth="9720" windowHeight="7320"/>
  </bookViews>
  <sheets>
    <sheet name="исполнение программы" sheetId="4" r:id="rId1"/>
    <sheet name=" оценка  эффективности" sheetId="6" r:id="rId2"/>
  </sheets>
  <calcPr calcId="152511"/>
</workbook>
</file>

<file path=xl/calcChain.xml><?xml version="1.0" encoding="utf-8"?>
<calcChain xmlns="http://schemas.openxmlformats.org/spreadsheetml/2006/main">
  <c r="F21" i="4" l="1"/>
  <c r="F16" i="4" s="1"/>
  <c r="F25" i="4"/>
  <c r="F31" i="4"/>
  <c r="F34" i="4"/>
  <c r="F38" i="4"/>
  <c r="F43" i="4"/>
  <c r="F48" i="4"/>
  <c r="F51" i="4"/>
  <c r="F53" i="4"/>
  <c r="F55" i="4"/>
  <c r="F58" i="4"/>
  <c r="F63" i="4"/>
  <c r="G21" i="4"/>
  <c r="G16" i="4" s="1"/>
  <c r="G25" i="4"/>
  <c r="G31" i="4"/>
  <c r="G34" i="4"/>
  <c r="G38" i="4"/>
  <c r="G43" i="4"/>
  <c r="G48" i="4"/>
  <c r="G51" i="4"/>
  <c r="G53" i="4"/>
  <c r="G55" i="4"/>
  <c r="G58" i="4"/>
  <c r="G63" i="4"/>
  <c r="H21" i="4"/>
  <c r="H25" i="4"/>
  <c r="H31" i="4"/>
  <c r="H16" i="4" s="1"/>
  <c r="H34" i="4"/>
  <c r="H38" i="4"/>
  <c r="H43" i="4"/>
  <c r="H48" i="4"/>
  <c r="H51" i="4"/>
  <c r="H53" i="4"/>
  <c r="H55" i="4"/>
  <c r="H58" i="4"/>
  <c r="H63" i="4"/>
  <c r="I21" i="4"/>
  <c r="I16" i="4" s="1"/>
  <c r="I25" i="4"/>
  <c r="I31" i="4"/>
  <c r="I34" i="4"/>
  <c r="I38" i="4"/>
  <c r="I43" i="4"/>
  <c r="I48" i="4"/>
  <c r="I51" i="4"/>
  <c r="I53" i="4"/>
  <c r="I55" i="4"/>
  <c r="I58" i="4"/>
  <c r="I63" i="4"/>
  <c r="E21" i="4"/>
  <c r="E25" i="4"/>
  <c r="E31" i="4"/>
  <c r="E16" i="4" s="1"/>
  <c r="E34" i="4"/>
  <c r="E38" i="4"/>
  <c r="E43" i="4"/>
  <c r="E48" i="4"/>
  <c r="E51" i="4"/>
  <c r="E53" i="4"/>
  <c r="E55" i="4"/>
  <c r="E58" i="4"/>
  <c r="E63" i="4"/>
  <c r="J55" i="4"/>
  <c r="J53" i="4"/>
  <c r="J51" i="4"/>
  <c r="J48" i="4"/>
  <c r="J31" i="4"/>
  <c r="J43" i="4"/>
  <c r="D63" i="4"/>
  <c r="D58" i="4"/>
  <c r="D55" i="4"/>
  <c r="D53" i="4"/>
  <c r="D51" i="4"/>
  <c r="D48" i="4"/>
  <c r="D43" i="4"/>
  <c r="J63" i="4"/>
  <c r="J58" i="4"/>
  <c r="J38" i="4"/>
  <c r="D38" i="4"/>
  <c r="J34" i="4"/>
  <c r="D34" i="4"/>
  <c r="D31" i="4"/>
  <c r="J21" i="4"/>
  <c r="J16" i="4" s="1"/>
  <c r="J25" i="4"/>
  <c r="D25" i="4"/>
  <c r="D21" i="4"/>
  <c r="D16" i="4" s="1"/>
</calcChain>
</file>

<file path=xl/sharedStrings.xml><?xml version="1.0" encoding="utf-8"?>
<sst xmlns="http://schemas.openxmlformats.org/spreadsheetml/2006/main" count="156" uniqueCount="115">
  <si>
    <t>Приложение к Порядку принятия решений о разработке, формирования и реализации долгосрочных городских целевых программ</t>
  </si>
  <si>
    <t>Отчет об исполнении долгосрочной городской целевой программы</t>
  </si>
  <si>
    <t>Заказчик программы: Администрация города Канска</t>
  </si>
  <si>
    <t>Разработчик программы: Муниципальное бюджетное учреждение "Управление образования администрации города Канска"</t>
  </si>
  <si>
    <t>мероприятия программы</t>
  </si>
  <si>
    <t>главный распорядитель, распорядитель бюджетных средств</t>
  </si>
  <si>
    <t>Код бюджетной классификации</t>
  </si>
  <si>
    <t>задолженность на начало отчетного периода</t>
  </si>
  <si>
    <t>утверждено ассигнований постановлением администрации города Канска</t>
  </si>
  <si>
    <t>отчетный период</t>
  </si>
  <si>
    <t>задолженность на конец отчетного периода</t>
  </si>
  <si>
    <t>Результат от реализованных программных мероприятий (количественные и (или) качественные показатели)</t>
  </si>
  <si>
    <t>всего</t>
  </si>
  <si>
    <t>в т.ч. на отчетный период</t>
  </si>
  <si>
    <t>профинансировано</t>
  </si>
  <si>
    <t>фактические расходы</t>
  </si>
  <si>
    <t>кассовые расходы</t>
  </si>
  <si>
    <t>всего по программе</t>
  </si>
  <si>
    <t>в том числе:</t>
  </si>
  <si>
    <t>Итого по мероприятию:</t>
  </si>
  <si>
    <t>за 2013г</t>
  </si>
  <si>
    <t>А.П.Панов</t>
  </si>
  <si>
    <t>МКУ "УО администрации г. Канска"</t>
  </si>
  <si>
    <t>Приложение к Порядку проведения и критериям оценки эффективности реализации долгосрочных городских целевых программ</t>
  </si>
  <si>
    <t>ИНФОРМАЦИЯ</t>
  </si>
  <si>
    <t>МКУ "Управление образования администрации г.Канска"</t>
  </si>
  <si>
    <t>Наименование показателей результативности (целевых индикаторов)</t>
  </si>
  <si>
    <t>Единица измерения</t>
  </si>
  <si>
    <t>Ожидаемые конечные результаты, предусмотренные программой всего, в том числе по годам реализации</t>
  </si>
  <si>
    <t>Фактически достигнутые конечные результаты всего, в том числе по годам реализации</t>
  </si>
  <si>
    <t>Оценка в баллах</t>
  </si>
  <si>
    <t>%</t>
  </si>
  <si>
    <t>-</t>
  </si>
  <si>
    <t>Оценка эффективности целевой программы</t>
  </si>
  <si>
    <t>Вывод об эффективности за весь период реализации целевой программы</t>
  </si>
  <si>
    <t>Начальник МКУ "УО администрации г.Канска"</t>
  </si>
  <si>
    <t>тел. 3-57-25</t>
  </si>
  <si>
    <t>за 2013 год.</t>
  </si>
  <si>
    <t>"Развитие учительского потенциала г.Канска" на 2013-2015 годы</t>
  </si>
  <si>
    <t>Период реализации программы: 2013г</t>
  </si>
  <si>
    <t>Утверждение программы : постановление администрации города Канска от 28.12.2012 года № 1975</t>
  </si>
  <si>
    <t>Изменение в программе:  постановление администрации города Канска от 30.12.2013 №1926 об отмене постановления №1975 от 28.12.2013</t>
  </si>
  <si>
    <t>Конференция дошкольных работников "Опыт  введения ФГТ в практику работы"</t>
  </si>
  <si>
    <t xml:space="preserve"> "Проведение городского Педагогического бала"</t>
  </si>
  <si>
    <t xml:space="preserve"> Муниципальный этап Всероссийского конкурса "Учитель года"</t>
  </si>
  <si>
    <t xml:space="preserve">Конференция педагогических работников восточного образовательного округа "Инновационный опыт-основа системных изменений"
</t>
  </si>
  <si>
    <t>Муниципальный конкурс проектов молодых специалистов "Молодые учителя - новой школе"</t>
  </si>
  <si>
    <t>Городской Августовский педагогический совет</t>
  </si>
  <si>
    <t xml:space="preserve">  Городской праздник "День воспитателя и дошкольных работников"</t>
  </si>
  <si>
    <t>Региональные финалы Всероссийского конкурса педагогического мастерства по гуманитарному направлению и начальной школе</t>
  </si>
  <si>
    <t xml:space="preserve">  Учреждение  Премий Главы города педагогам за высокие образовательные достижения учащихся</t>
  </si>
  <si>
    <t>Учреждение  Премий Главы города руководителю образовательного учреждения за реализацию проектов, социально-значимых в микрорайоне школы/доу</t>
  </si>
  <si>
    <t>Региональные финалы Всероссийского конкурса педагогического мастерства по естественнонаучному направлению, дополнительному и дошкольному образованию</t>
  </si>
  <si>
    <t xml:space="preserve"> Городской праздник "День учителя"</t>
  </si>
  <si>
    <t xml:space="preserve"> 50 педагогов города прошли школу конкурсного соревнования и 10 экспертов,15 организаторов повысили свою квалификацию. Создание городского клуба победителей "Учитель года". </t>
  </si>
  <si>
    <t xml:space="preserve">25 молодых специалиста прошли школу проектирования и были поддержаны в реализации лучших проектов социальной и педагогической направленности.. </t>
  </si>
  <si>
    <t>150 человек разных организаций и ведомств приняли участие в досуговом событии города</t>
  </si>
  <si>
    <t>1000 педагогических работников города, ветераны педагогического труда, депутатов, общественности города, представителей "смежников" и администрации города получили реальную возможность оценивания и формирования    социльно-образовательной политики в муниципалитете</t>
  </si>
  <si>
    <t>100 педагогов ДОУ приняли участие в обсуждении проблем введения ФГТ в практику работы воспитателей, 50 педагогов освоили компетентность тьюторов, организаторов, экспертов</t>
  </si>
  <si>
    <t>50 педагогов города предъявили опыт своей работы, 15 заместителей директоров деятельностно проявили компетентность эксперта качества предъявляемого опыта. Предъявление опыта муниципалитета  на уровне РФ на  российских финалов,педагоги повысили свою квалификацию в АПКРО</t>
  </si>
  <si>
    <t xml:space="preserve"> 70 педагогов города предъявили опыт своей работы, 23 заместителей директоров деятельностно проявили компетентность эксперта качества предъявляемого опыт. Повышение качества образования по естественно-научному направлению, педагоги повысили свою квалификацию в АПКРО</t>
  </si>
  <si>
    <t xml:space="preserve"> 450 педагогических работников приняли участие в конференциях, 100 педагогов предъявили  опыт работы, 50 педагогов и руководителей учреждений приобрели компетентность организаторов, экспертов, тьюторов</t>
  </si>
  <si>
    <t>50  педагогов получили знаки признания в виде государственных, ведомственных наград за профессиональные и общественные заслуги; 70  участников праздничной программы получили возможность признания на городском уровне</t>
  </si>
  <si>
    <t>40 педагогов получили знаки признания в виде государственных, ведомственных наград за профессиональные и общественные заслуги; 40 участников праздничной программы получили возможность признания на городском уровне</t>
  </si>
  <si>
    <t>906 0709 7952308  022  ст.226</t>
  </si>
  <si>
    <t>906 0709 7952308  022  ст.340</t>
  </si>
  <si>
    <t>906 0709 7952308  022  ст.310</t>
  </si>
  <si>
    <t>906 0709  7952305 022 ст.290</t>
  </si>
  <si>
    <t>906 0709  7952305 022 ст.310</t>
  </si>
  <si>
    <t>906 0709  7952305 022 ст.340</t>
  </si>
  <si>
    <t>906 0709 7952303 022 ст.225</t>
  </si>
  <si>
    <t>906 0709 7952303 022 ст.226</t>
  </si>
  <si>
    <t>906 0709 7952303 022 ст.290</t>
  </si>
  <si>
    <t>906 0709 7952303 022 ст.310</t>
  </si>
  <si>
    <t>906 0709 7952303 022 ст.340</t>
  </si>
  <si>
    <t>906 0709 7952306  022 ст.310</t>
  </si>
  <si>
    <t>906 0709 7952306  022 ст.340</t>
  </si>
  <si>
    <t>906 0709 7952304 022 ст.290</t>
  </si>
  <si>
    <t>906 0709 7952304 022 ст.310</t>
  </si>
  <si>
    <t>906 0709 7952304 022 ст.340</t>
  </si>
  <si>
    <t>906 0709 7952307 022 ст.225</t>
  </si>
  <si>
    <t>906 0709 7952307 022 ст.290</t>
  </si>
  <si>
    <t>906 0709 7952307 022 ст.310</t>
  </si>
  <si>
    <t>906 0709 7952307 022 ст.340</t>
  </si>
  <si>
    <t>906 0709 7952310 022 ст.226</t>
  </si>
  <si>
    <t>906 0709 7952310 022 ст.290</t>
  </si>
  <si>
    <t>906 0709 7952310 022 ст.310</t>
  </si>
  <si>
    <t>906 0709 7952310 022 ст.340</t>
  </si>
  <si>
    <t>906 0709 7952301 022 ст.290</t>
  </si>
  <si>
    <t>906 0709 7952301 022 ст.340</t>
  </si>
  <si>
    <t xml:space="preserve"> 906 0709 7952311 022 ст.290</t>
  </si>
  <si>
    <t xml:space="preserve"> 906 0709 7952312 022 ст.290</t>
  </si>
  <si>
    <t>906 0709 7952302 022 ст.290</t>
  </si>
  <si>
    <t>906 0709 7952302 022 ст.340</t>
  </si>
  <si>
    <t xml:space="preserve"> 906 0709 7952309 022 ст.226</t>
  </si>
  <si>
    <t xml:space="preserve"> 906 0709 7952309 022 ст.290</t>
  </si>
  <si>
    <t xml:space="preserve"> 906 0709 7952310 022 ст.310</t>
  </si>
  <si>
    <t xml:space="preserve"> 906 0709 7952309 022 ст.340</t>
  </si>
  <si>
    <t xml:space="preserve">                                 ОБ ОЦЕНКЕ ЭФФЕКТИВНОСТИ РЕАЛИЗАЦИИ                                                                                                                                                            Долгосрочной городской программы "Развитие учительского потенциала г.Канска" на 2013-2015 годы</t>
  </si>
  <si>
    <t xml:space="preserve"> 5 педагогов муниципальной системы образования ежегодно получат материальное поощрение и общественное признание на уровне   города</t>
  </si>
  <si>
    <t xml:space="preserve"> 3 руководителя ДОУ, ОУ и УДОД получат признание муниципалитета за лучшую организацию гражданско-ответственных деятельностей в микрорайоне школы</t>
  </si>
  <si>
    <t>Уменьшение длительно существующих вакансий педагогов</t>
  </si>
  <si>
    <t>Увеличение доли педагогов с высшим образованием</t>
  </si>
  <si>
    <t>Рост квалификации педагогов</t>
  </si>
  <si>
    <t>Рост числа молодых учителей со стажем работы до 5 лет</t>
  </si>
  <si>
    <t>Рост числа выпускников школ, поступающих на профессии педагогического профиля</t>
  </si>
  <si>
    <t>Увеличение доли педагогов-участников, победителей профессиональных конкурсов</t>
  </si>
  <si>
    <t>Создание условий государственно-общественного признания педагогических достижений и позитивного имиджа педагогов на муниципальном уровне (число премий главы города)</t>
  </si>
  <si>
    <t>чел.</t>
  </si>
  <si>
    <t>ед.</t>
  </si>
  <si>
    <t>45/9</t>
  </si>
  <si>
    <t>42/7</t>
  </si>
  <si>
    <t>43/11</t>
  </si>
  <si>
    <t>Данная программа эффективна по всем показателям, есть целесообразность в разработке новых программных мероприятий на следующие годы</t>
  </si>
  <si>
    <t>Исполнитель Т.А. Вавиленкова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</si>
</sst>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#,##0.0"/>
  </numFmts>
  <fonts count="28" x14ac:knownFonts="1">
    <font>
      <sz val="10"/>
      <name val="Arial"/>
    </font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8" fillId="4" borderId="1" applyNumberFormat="0" applyAlignment="0" applyProtection="0"/>
    <xf numFmtId="0" fontId="9" fillId="11" borderId="2" applyNumberFormat="0" applyAlignment="0" applyProtection="0"/>
    <xf numFmtId="0" fontId="10" fillId="11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2" borderId="7" applyNumberFormat="0" applyAlignment="0" applyProtection="0"/>
    <xf numFmtId="0" fontId="16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20" fillId="0" borderId="9" applyNumberFormat="0" applyFill="0" applyAlignment="0" applyProtection="0"/>
    <xf numFmtId="0" fontId="21" fillId="0" borderId="0"/>
    <xf numFmtId="0" fontId="2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3" fillId="3" borderId="0" applyNumberFormat="0" applyBorder="0" applyAlignment="0" applyProtection="0"/>
  </cellStyleXfs>
  <cellXfs count="90">
    <xf numFmtId="0" fontId="0" fillId="0" borderId="0" xfId="0"/>
    <xf numFmtId="4" fontId="25" fillId="0" borderId="10" xfId="19" applyNumberFormat="1" applyFont="1" applyFill="1" applyBorder="1" applyAlignment="1">
      <alignment horizontal="center" vertical="center"/>
    </xf>
    <xf numFmtId="4" fontId="1" fillId="0" borderId="10" xfId="19" applyNumberFormat="1" applyFill="1" applyBorder="1" applyAlignment="1">
      <alignment horizontal="center" vertical="center"/>
    </xf>
    <xf numFmtId="0" fontId="1" fillId="0" borderId="0" xfId="19" applyFill="1"/>
    <xf numFmtId="2" fontId="1" fillId="0" borderId="11" xfId="19" applyNumberFormat="1" applyFont="1" applyFill="1" applyBorder="1" applyAlignment="1">
      <alignment horizontal="center" vertical="center" wrapText="1"/>
    </xf>
    <xf numFmtId="2" fontId="1" fillId="0" borderId="12" xfId="19" applyNumberFormat="1" applyFont="1" applyFill="1" applyBorder="1" applyAlignment="1">
      <alignment horizontal="center" vertical="center" wrapText="1"/>
    </xf>
    <xf numFmtId="0" fontId="1" fillId="0" borderId="10" xfId="19" applyFill="1" applyBorder="1" applyAlignment="1">
      <alignment horizontal="center" vertical="center"/>
    </xf>
    <xf numFmtId="0" fontId="1" fillId="0" borderId="10" xfId="19" applyFill="1" applyBorder="1"/>
    <xf numFmtId="0" fontId="1" fillId="0" borderId="11" xfId="19" applyFont="1" applyFill="1" applyBorder="1" applyAlignment="1">
      <alignment horizontal="center" vertical="center" wrapText="1"/>
    </xf>
    <xf numFmtId="0" fontId="1" fillId="0" borderId="11" xfId="19" applyFont="1" applyFill="1" applyBorder="1" applyAlignment="1">
      <alignment vertical="center" wrapText="1"/>
    </xf>
    <xf numFmtId="165" fontId="25" fillId="0" borderId="10" xfId="19" applyNumberFormat="1" applyFont="1" applyFill="1" applyBorder="1" applyAlignment="1">
      <alignment horizontal="center" vertical="center"/>
    </xf>
    <xf numFmtId="0" fontId="1" fillId="0" borderId="10" xfId="19" applyNumberFormat="1" applyFont="1" applyFill="1" applyBorder="1" applyAlignment="1">
      <alignment horizontal="center" vertical="center"/>
    </xf>
    <xf numFmtId="0" fontId="1" fillId="0" borderId="0" xfId="19" applyFont="1" applyFill="1"/>
    <xf numFmtId="0" fontId="6" fillId="0" borderId="0" xfId="20" applyFont="1" applyFill="1" applyBorder="1" applyAlignment="1">
      <alignment horizontal="left"/>
    </xf>
    <xf numFmtId="0" fontId="6" fillId="0" borderId="0" xfId="20" applyFont="1" applyFill="1" applyBorder="1"/>
    <xf numFmtId="0" fontId="6" fillId="0" borderId="0" xfId="20" applyFont="1" applyFill="1"/>
    <xf numFmtId="0" fontId="1" fillId="0" borderId="10" xfId="19" applyFill="1" applyBorder="1" applyAlignment="1">
      <alignment horizontal="center" vertical="center" wrapText="1"/>
    </xf>
    <xf numFmtId="0" fontId="1" fillId="0" borderId="0" xfId="19" applyFill="1" applyAlignment="1">
      <alignment horizontal="center" vertical="center"/>
    </xf>
    <xf numFmtId="0" fontId="25" fillId="0" borderId="10" xfId="19" applyFont="1" applyFill="1" applyBorder="1"/>
    <xf numFmtId="4" fontId="25" fillId="0" borderId="10" xfId="19" applyNumberFormat="1" applyFont="1" applyFill="1" applyBorder="1"/>
    <xf numFmtId="4" fontId="25" fillId="0" borderId="10" xfId="19" applyNumberFormat="1" applyFont="1" applyFill="1" applyBorder="1" applyAlignment="1">
      <alignment horizontal="center"/>
    </xf>
    <xf numFmtId="2" fontId="1" fillId="0" borderId="10" xfId="19" applyNumberFormat="1" applyFill="1" applyBorder="1"/>
    <xf numFmtId="0" fontId="25" fillId="0" borderId="10" xfId="19" applyFont="1" applyFill="1" applyBorder="1" applyAlignment="1">
      <alignment horizontal="center" vertical="center" wrapText="1"/>
    </xf>
    <xf numFmtId="0" fontId="1" fillId="0" borderId="10" xfId="19" applyFont="1" applyFill="1" applyBorder="1" applyAlignment="1">
      <alignment horizontal="center" vertical="center" wrapText="1"/>
    </xf>
    <xf numFmtId="166" fontId="1" fillId="0" borderId="10" xfId="19" applyNumberFormat="1" applyFill="1" applyBorder="1" applyAlignment="1">
      <alignment horizontal="center" vertical="center"/>
    </xf>
    <xf numFmtId="166" fontId="25" fillId="0" borderId="10" xfId="19" applyNumberFormat="1" applyFont="1" applyFill="1" applyBorder="1" applyAlignment="1">
      <alignment horizontal="center" vertical="center"/>
    </xf>
    <xf numFmtId="165" fontId="1" fillId="0" borderId="10" xfId="19" applyNumberFormat="1" applyFill="1" applyBorder="1" applyAlignment="1">
      <alignment horizontal="center" vertical="center"/>
    </xf>
    <xf numFmtId="4" fontId="1" fillId="0" borderId="10" xfId="28" applyNumberFormat="1" applyFill="1" applyBorder="1" applyAlignment="1">
      <alignment horizontal="center" vertical="center"/>
    </xf>
    <xf numFmtId="164" fontId="25" fillId="0" borderId="10" xfId="28" applyFont="1" applyFill="1" applyBorder="1" applyAlignment="1">
      <alignment horizontal="center" vertical="center"/>
    </xf>
    <xf numFmtId="4" fontId="25" fillId="0" borderId="10" xfId="28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3" fontId="6" fillId="0" borderId="10" xfId="18" applyNumberFormat="1" applyFont="1" applyFill="1" applyBorder="1" applyAlignment="1">
      <alignment horizontal="center" vertical="center"/>
    </xf>
    <xf numFmtId="49" fontId="6" fillId="0" borderId="10" xfId="19" applyNumberFormat="1" applyFont="1" applyFill="1" applyBorder="1" applyAlignment="1">
      <alignment vertical="center" wrapText="1"/>
    </xf>
    <xf numFmtId="3" fontId="6" fillId="0" borderId="11" xfId="18" applyNumberFormat="1" applyFont="1" applyFill="1" applyBorder="1" applyAlignment="1">
      <alignment horizontal="center" vertical="center"/>
    </xf>
    <xf numFmtId="2" fontId="6" fillId="0" borderId="10" xfId="19" applyNumberFormat="1" applyFont="1" applyFill="1" applyBorder="1" applyAlignment="1">
      <alignment horizontal="left" vertical="center" wrapText="1"/>
    </xf>
    <xf numFmtId="0" fontId="6" fillId="0" borderId="10" xfId="19" applyFont="1" applyFill="1" applyBorder="1" applyAlignment="1">
      <alignment horizontal="center" vertical="center"/>
    </xf>
    <xf numFmtId="0" fontId="6" fillId="0" borderId="10" xfId="19" applyFont="1" applyFill="1" applyBorder="1"/>
    <xf numFmtId="0" fontId="3" fillId="0" borderId="10" xfId="21" applyFont="1" applyFill="1" applyBorder="1" applyAlignment="1">
      <alignment horizontal="center" vertical="center"/>
    </xf>
    <xf numFmtId="0" fontId="5" fillId="0" borderId="10" xfId="21" applyFont="1" applyFill="1" applyBorder="1" applyAlignment="1">
      <alignment horizontal="center" vertical="center"/>
    </xf>
    <xf numFmtId="0" fontId="1" fillId="0" borderId="11" xfId="19" applyNumberFormat="1" applyFont="1" applyFill="1" applyBorder="1" applyAlignment="1">
      <alignment horizontal="center" vertical="center" wrapText="1"/>
    </xf>
    <xf numFmtId="0" fontId="3" fillId="0" borderId="0" xfId="21" applyFont="1" applyFill="1"/>
    <xf numFmtId="0" fontId="3" fillId="0" borderId="0" xfId="21" applyFont="1" applyFill="1" applyAlignment="1">
      <alignment horizontal="left" wrapText="1"/>
    </xf>
    <xf numFmtId="0" fontId="24" fillId="0" borderId="0" xfId="21" applyFont="1" applyFill="1" applyAlignment="1">
      <alignment horizontal="center"/>
    </xf>
    <xf numFmtId="0" fontId="24" fillId="0" borderId="10" xfId="21" applyFont="1" applyFill="1" applyBorder="1" applyAlignment="1">
      <alignment horizontal="center"/>
    </xf>
    <xf numFmtId="0" fontId="26" fillId="0" borderId="10" xfId="21" applyFont="1" applyFill="1" applyBorder="1" applyAlignment="1">
      <alignment horizontal="center"/>
    </xf>
    <xf numFmtId="0" fontId="26" fillId="0" borderId="0" xfId="21" applyFont="1" applyFill="1"/>
    <xf numFmtId="0" fontId="5" fillId="0" borderId="10" xfId="21" applyFont="1" applyFill="1" applyBorder="1" applyAlignment="1">
      <alignment horizontal="center" vertical="center" wrapText="1"/>
    </xf>
    <xf numFmtId="165" fontId="5" fillId="0" borderId="10" xfId="21" applyNumberFormat="1" applyFont="1" applyFill="1" applyBorder="1" applyAlignment="1">
      <alignment horizontal="center" vertical="center" wrapText="1"/>
    </xf>
    <xf numFmtId="0" fontId="24" fillId="0" borderId="10" xfId="21" applyFont="1" applyFill="1" applyBorder="1" applyAlignment="1">
      <alignment wrapText="1"/>
    </xf>
    <xf numFmtId="0" fontId="5" fillId="0" borderId="0" xfId="21" applyFont="1" applyFill="1"/>
    <xf numFmtId="0" fontId="24" fillId="0" borderId="0" xfId="21" applyFont="1" applyFill="1" applyBorder="1" applyAlignment="1">
      <alignment wrapText="1"/>
    </xf>
    <xf numFmtId="0" fontId="24" fillId="0" borderId="0" xfId="21" applyFont="1" applyFill="1" applyBorder="1" applyAlignment="1">
      <alignment horizontal="left" vertical="center" wrapText="1"/>
    </xf>
    <xf numFmtId="0" fontId="3" fillId="0" borderId="0" xfId="21" applyFont="1" applyFill="1" applyBorder="1"/>
    <xf numFmtId="0" fontId="3" fillId="0" borderId="0" xfId="21" applyFont="1" applyFill="1" applyAlignment="1">
      <alignment wrapText="1"/>
    </xf>
    <xf numFmtId="0" fontId="5" fillId="0" borderId="10" xfId="21" applyFont="1" applyFill="1" applyBorder="1" applyAlignment="1">
      <alignment vertical="center" wrapText="1"/>
    </xf>
    <xf numFmtId="0" fontId="24" fillId="0" borderId="10" xfId="21" applyFont="1" applyFill="1" applyBorder="1" applyAlignment="1">
      <alignment horizontal="center" vertical="center"/>
    </xf>
    <xf numFmtId="0" fontId="1" fillId="0" borderId="11" xfId="19" applyFont="1" applyFill="1" applyBorder="1" applyAlignment="1">
      <alignment horizontal="center" vertical="center" wrapText="1"/>
    </xf>
    <xf numFmtId="0" fontId="1" fillId="0" borderId="13" xfId="19" applyFont="1" applyFill="1" applyBorder="1" applyAlignment="1">
      <alignment horizontal="center" vertical="center" wrapText="1"/>
    </xf>
    <xf numFmtId="0" fontId="1" fillId="0" borderId="12" xfId="19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2" fontId="1" fillId="0" borderId="11" xfId="19" applyNumberFormat="1" applyFont="1" applyFill="1" applyBorder="1" applyAlignment="1">
      <alignment horizontal="center" vertical="center" wrapText="1"/>
    </xf>
    <xf numFmtId="2" fontId="1" fillId="0" borderId="12" xfId="19" applyNumberFormat="1" applyFont="1" applyFill="1" applyBorder="1" applyAlignment="1">
      <alignment horizontal="center" vertical="center" wrapText="1"/>
    </xf>
    <xf numFmtId="0" fontId="3" fillId="0" borderId="0" xfId="21" applyFont="1" applyFill="1" applyAlignment="1">
      <alignment horizontal="right" wrapText="1"/>
    </xf>
    <xf numFmtId="0" fontId="4" fillId="0" borderId="0" xfId="19" applyFont="1" applyFill="1" applyAlignment="1">
      <alignment horizontal="center"/>
    </xf>
    <xf numFmtId="0" fontId="1" fillId="0" borderId="0" xfId="19" applyFont="1" applyFill="1" applyAlignment="1">
      <alignment horizontal="center"/>
    </xf>
    <xf numFmtId="0" fontId="1" fillId="0" borderId="10" xfId="19" applyNumberFormat="1" applyFill="1" applyBorder="1" applyAlignment="1">
      <alignment horizontal="center" vertical="center" wrapText="1"/>
    </xf>
    <xf numFmtId="0" fontId="6" fillId="0" borderId="0" xfId="2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" fillId="0" borderId="11" xfId="19" applyFill="1" applyBorder="1" applyAlignment="1">
      <alignment horizontal="center" vertical="center" wrapText="1" shrinkToFit="1"/>
    </xf>
    <xf numFmtId="0" fontId="1" fillId="0" borderId="13" xfId="19" applyFill="1" applyBorder="1" applyAlignment="1">
      <alignment horizontal="center" vertical="center" wrapText="1" shrinkToFit="1"/>
    </xf>
    <xf numFmtId="0" fontId="1" fillId="0" borderId="11" xfId="19" applyFill="1" applyBorder="1" applyAlignment="1">
      <alignment horizontal="center" vertical="center" wrapText="1"/>
    </xf>
    <xf numFmtId="0" fontId="1" fillId="0" borderId="13" xfId="19" applyFill="1" applyBorder="1" applyAlignment="1">
      <alignment horizontal="center" vertical="center" wrapText="1"/>
    </xf>
    <xf numFmtId="0" fontId="6" fillId="0" borderId="10" xfId="19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1" fillId="0" borderId="11" xfId="19" applyFont="1" applyFill="1" applyBorder="1" applyAlignment="1">
      <alignment vertical="center" wrapText="1"/>
    </xf>
    <xf numFmtId="0" fontId="1" fillId="0" borderId="12" xfId="19" applyFont="1" applyFill="1" applyBorder="1" applyAlignment="1">
      <alignment vertical="center" wrapText="1"/>
    </xf>
    <xf numFmtId="0" fontId="1" fillId="0" borderId="13" xfId="19" applyFont="1" applyFill="1" applyBorder="1" applyAlignment="1">
      <alignment vertical="center" wrapText="1"/>
    </xf>
    <xf numFmtId="0" fontId="1" fillId="0" borderId="11" xfId="19" applyNumberFormat="1" applyFont="1" applyFill="1" applyBorder="1" applyAlignment="1">
      <alignment horizontal="center" vertical="center" wrapText="1"/>
    </xf>
    <xf numFmtId="0" fontId="1" fillId="0" borderId="12" xfId="19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top" wrapText="1"/>
    </xf>
    <xf numFmtId="0" fontId="24" fillId="0" borderId="10" xfId="21" applyFont="1" applyFill="1" applyBorder="1" applyAlignment="1">
      <alignment horizontal="center" wrapText="1"/>
    </xf>
    <xf numFmtId="0" fontId="24" fillId="0" borderId="0" xfId="21" applyFont="1" applyFill="1" applyAlignment="1">
      <alignment horizontal="center" vertical="center" wrapText="1"/>
    </xf>
    <xf numFmtId="0" fontId="24" fillId="0" borderId="0" xfId="21" applyFont="1" applyFill="1" applyAlignment="1">
      <alignment horizontal="center"/>
    </xf>
    <xf numFmtId="0" fontId="24" fillId="0" borderId="0" xfId="21" applyFont="1" applyFill="1" applyAlignment="1">
      <alignment horizontal="center" wrapText="1"/>
    </xf>
    <xf numFmtId="0" fontId="3" fillId="0" borderId="14" xfId="21" applyFont="1" applyFill="1" applyBorder="1" applyAlignment="1">
      <alignment horizontal="left" vertical="center" wrapText="1"/>
    </xf>
    <xf numFmtId="0" fontId="3" fillId="0" borderId="15" xfId="21" applyFont="1" applyFill="1" applyBorder="1" applyAlignment="1">
      <alignment horizontal="left" vertical="center" wrapText="1"/>
    </xf>
    <xf numFmtId="0" fontId="3" fillId="0" borderId="16" xfId="21" applyFont="1" applyFill="1" applyBorder="1" applyAlignment="1">
      <alignment horizontal="left" vertical="center" wrapText="1"/>
    </xf>
    <xf numFmtId="0" fontId="3" fillId="0" borderId="10" xfId="21" applyFont="1" applyFill="1" applyBorder="1" applyAlignment="1">
      <alignment horizontal="center"/>
    </xf>
  </cellXfs>
  <cellStyles count="30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1кв.2012г. ОД и ДТТ" xfId="18"/>
    <cellStyle name="Обычный_годовой отчет по программам" xfId="19"/>
    <cellStyle name="Обычный_отчеты квартальные" xfId="20"/>
    <cellStyle name="Обычный_оценка эффективности год" xfId="21"/>
    <cellStyle name="Плохой" xfId="22" builtinId="27" customBuiltin="1"/>
    <cellStyle name="Пояснение" xfId="23" builtinId="53" customBuiltin="1"/>
    <cellStyle name="Примечание" xfId="24" builtinId="10" customBuiltin="1"/>
    <cellStyle name="Связанная ячейка" xfId="25" builtinId="24" customBuiltin="1"/>
    <cellStyle name="Стиль 1" xfId="26"/>
    <cellStyle name="Текст предупреждения" xfId="27" builtinId="11" customBuiltin="1"/>
    <cellStyle name="Финансовый" xfId="28" builtinId="3"/>
    <cellStyle name="Хороший" xfId="2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71"/>
  <sheetViews>
    <sheetView tabSelected="1" zoomScaleNormal="100" workbookViewId="0">
      <selection activeCell="G80" sqref="G80"/>
    </sheetView>
  </sheetViews>
  <sheetFormatPr defaultRowHeight="12.75" x14ac:dyDescent="0.2"/>
  <cols>
    <col min="1" max="1" width="25.7109375" style="3" customWidth="1"/>
    <col min="2" max="2" width="19.28515625" style="3" customWidth="1"/>
    <col min="3" max="3" width="37.140625" style="3" customWidth="1"/>
    <col min="4" max="4" width="11.42578125" style="3" customWidth="1"/>
    <col min="5" max="5" width="12" style="3" customWidth="1"/>
    <col min="6" max="6" width="15.28515625" style="3" customWidth="1"/>
    <col min="7" max="7" width="12" style="3" customWidth="1"/>
    <col min="8" max="8" width="12.85546875" style="3" customWidth="1"/>
    <col min="9" max="9" width="13" style="3" customWidth="1"/>
    <col min="10" max="10" width="13.85546875" style="3" customWidth="1"/>
    <col min="11" max="11" width="26.7109375" style="3" customWidth="1"/>
    <col min="12" max="16384" width="9.140625" style="3"/>
  </cols>
  <sheetData>
    <row r="1" spans="1:23" ht="48.75" customHeight="1" x14ac:dyDescent="0.25">
      <c r="I1" s="63" t="s">
        <v>0</v>
      </c>
      <c r="J1" s="63"/>
      <c r="K1" s="63"/>
    </row>
    <row r="2" spans="1:23" ht="16.5" customHeigh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23" ht="12.75" customHeight="1" x14ac:dyDescent="0.2">
      <c r="A3" s="65" t="s">
        <v>38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23" ht="12.75" customHeight="1" x14ac:dyDescent="0.2">
      <c r="A4" s="65" t="s">
        <v>20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23" x14ac:dyDescent="0.2">
      <c r="A5" s="12" t="s">
        <v>39</v>
      </c>
    </row>
    <row r="6" spans="1:23" x14ac:dyDescent="0.2">
      <c r="A6" s="12" t="s">
        <v>2</v>
      </c>
    </row>
    <row r="7" spans="1:23" x14ac:dyDescent="0.2">
      <c r="A7" s="3" t="s">
        <v>3</v>
      </c>
    </row>
    <row r="8" spans="1:23" x14ac:dyDescent="0.2">
      <c r="A8" s="12" t="s">
        <v>40</v>
      </c>
    </row>
    <row r="9" spans="1:23" s="15" customFormat="1" x14ac:dyDescent="0.2">
      <c r="A9" s="67" t="s">
        <v>41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13"/>
      <c r="S9" s="13"/>
      <c r="T9" s="14"/>
      <c r="U9" s="14"/>
      <c r="V9" s="14"/>
      <c r="W9" s="14"/>
    </row>
    <row r="10" spans="1:23" s="15" customFormat="1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13"/>
      <c r="S10" s="13"/>
      <c r="T10" s="14"/>
      <c r="U10" s="14"/>
      <c r="V10" s="14"/>
      <c r="W10" s="14"/>
    </row>
    <row r="11" spans="1:23" s="15" customFormat="1" x14ac:dyDescent="0.2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13"/>
      <c r="T11" s="14"/>
      <c r="U11" s="14"/>
      <c r="V11" s="14"/>
      <c r="W11" s="14"/>
    </row>
    <row r="13" spans="1:23" ht="51.75" customHeight="1" x14ac:dyDescent="0.2">
      <c r="A13" s="66" t="s">
        <v>4</v>
      </c>
      <c r="B13" s="66" t="s">
        <v>5</v>
      </c>
      <c r="C13" s="73" t="s">
        <v>6</v>
      </c>
      <c r="D13" s="66" t="s">
        <v>7</v>
      </c>
      <c r="E13" s="66" t="s">
        <v>8</v>
      </c>
      <c r="F13" s="66"/>
      <c r="G13" s="66" t="s">
        <v>9</v>
      </c>
      <c r="H13" s="66"/>
      <c r="I13" s="66"/>
      <c r="J13" s="69" t="s">
        <v>10</v>
      </c>
      <c r="K13" s="71" t="s">
        <v>11</v>
      </c>
    </row>
    <row r="14" spans="1:23" ht="50.25" customHeight="1" x14ac:dyDescent="0.2">
      <c r="A14" s="66"/>
      <c r="B14" s="66"/>
      <c r="C14" s="73"/>
      <c r="D14" s="66"/>
      <c r="E14" s="6" t="s">
        <v>12</v>
      </c>
      <c r="F14" s="16" t="s">
        <v>13</v>
      </c>
      <c r="G14" s="16" t="s">
        <v>14</v>
      </c>
      <c r="H14" s="16" t="s">
        <v>15</v>
      </c>
      <c r="I14" s="16" t="s">
        <v>16</v>
      </c>
      <c r="J14" s="70"/>
      <c r="K14" s="72"/>
    </row>
    <row r="15" spans="1:23" s="17" customFormat="1" x14ac:dyDescent="0.2">
      <c r="A15" s="6">
        <v>1</v>
      </c>
      <c r="B15" s="6">
        <v>2</v>
      </c>
      <c r="C15" s="35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23" x14ac:dyDescent="0.2">
      <c r="A16" s="18" t="s">
        <v>17</v>
      </c>
      <c r="B16" s="18"/>
      <c r="C16" s="36"/>
      <c r="D16" s="19">
        <f>D21+D25+D31+D34+D38</f>
        <v>0</v>
      </c>
      <c r="E16" s="20">
        <f>E21+E25+E31+E34+E38+E43+E48+E51+E53+E55+E58+E63</f>
        <v>380000</v>
      </c>
      <c r="F16" s="20">
        <f>F21+F25+F31+F34+F38+F43+F48+F51+F53+F55+F58+F63</f>
        <v>380000</v>
      </c>
      <c r="G16" s="20">
        <f>G21+G25+G31+G34+G38+G43+G48+G51+G53+G55+G58+G63</f>
        <v>379861.2</v>
      </c>
      <c r="H16" s="20">
        <f>H21+H25+H31+H34+H38+H43+H48+H51+H53+H55+H58+H63</f>
        <v>379861.2</v>
      </c>
      <c r="I16" s="20">
        <f>I21+I25+I31+I34+I38+I43+I48+I51+I53+I55+I58+I63</f>
        <v>379861.2</v>
      </c>
      <c r="J16" s="20">
        <f>J21+J25+J31+J34+J38</f>
        <v>0</v>
      </c>
      <c r="K16" s="7"/>
    </row>
    <row r="17" spans="1:11" x14ac:dyDescent="0.2">
      <c r="A17" s="7" t="s">
        <v>18</v>
      </c>
      <c r="B17" s="7"/>
      <c r="C17" s="36"/>
      <c r="D17" s="7"/>
      <c r="E17" s="21"/>
      <c r="F17" s="21"/>
      <c r="G17" s="21"/>
      <c r="H17" s="21"/>
      <c r="I17" s="21"/>
      <c r="J17" s="7"/>
      <c r="K17" s="7"/>
    </row>
    <row r="18" spans="1:11" ht="27.75" customHeight="1" x14ac:dyDescent="0.2">
      <c r="A18" s="56" t="s">
        <v>42</v>
      </c>
      <c r="B18" s="56" t="s">
        <v>22</v>
      </c>
      <c r="C18" s="31" t="s">
        <v>64</v>
      </c>
      <c r="D18" s="2">
        <v>0</v>
      </c>
      <c r="E18" s="2">
        <v>2000</v>
      </c>
      <c r="F18" s="2">
        <v>2000</v>
      </c>
      <c r="G18" s="2">
        <v>2000</v>
      </c>
      <c r="H18" s="2">
        <v>2000</v>
      </c>
      <c r="I18" s="2">
        <v>2000</v>
      </c>
      <c r="J18" s="2">
        <v>0</v>
      </c>
      <c r="K18" s="56" t="s">
        <v>58</v>
      </c>
    </row>
    <row r="19" spans="1:11" ht="29.25" customHeight="1" x14ac:dyDescent="0.2">
      <c r="A19" s="59"/>
      <c r="B19" s="59"/>
      <c r="C19" s="31" t="s">
        <v>65</v>
      </c>
      <c r="D19" s="2">
        <v>0</v>
      </c>
      <c r="E19" s="2">
        <v>7300</v>
      </c>
      <c r="F19" s="2">
        <v>7300</v>
      </c>
      <c r="G19" s="2">
        <v>7300</v>
      </c>
      <c r="H19" s="2">
        <v>7300</v>
      </c>
      <c r="I19" s="2">
        <v>7300</v>
      </c>
      <c r="J19" s="2">
        <v>0</v>
      </c>
      <c r="K19" s="74"/>
    </row>
    <row r="20" spans="1:11" ht="59.25" customHeight="1" x14ac:dyDescent="0.2">
      <c r="A20" s="60"/>
      <c r="B20" s="60"/>
      <c r="C20" s="31" t="s">
        <v>66</v>
      </c>
      <c r="D20" s="2">
        <v>0</v>
      </c>
      <c r="E20" s="2">
        <v>700</v>
      </c>
      <c r="F20" s="2">
        <v>700</v>
      </c>
      <c r="G20" s="2">
        <v>700</v>
      </c>
      <c r="H20" s="2">
        <v>700</v>
      </c>
      <c r="I20" s="2">
        <v>700</v>
      </c>
      <c r="J20" s="2"/>
      <c r="K20" s="75"/>
    </row>
    <row r="21" spans="1:11" x14ac:dyDescent="0.2">
      <c r="A21" s="22" t="s">
        <v>19</v>
      </c>
      <c r="B21" s="23"/>
      <c r="C21" s="32"/>
      <c r="D21" s="1">
        <f>SUM(D18:D19)</f>
        <v>0</v>
      </c>
      <c r="E21" s="1">
        <f>SUM(E18:E20)</f>
        <v>10000</v>
      </c>
      <c r="F21" s="1">
        <f>SUM(F18:F20)</f>
        <v>10000</v>
      </c>
      <c r="G21" s="1">
        <f>SUM(G18:G20)</f>
        <v>10000</v>
      </c>
      <c r="H21" s="1">
        <f>SUM(H18:H20)</f>
        <v>10000</v>
      </c>
      <c r="I21" s="1">
        <f>SUM(I18:I20)</f>
        <v>10000</v>
      </c>
      <c r="J21" s="1">
        <f>SUM(J18:J19)</f>
        <v>0</v>
      </c>
      <c r="K21" s="30"/>
    </row>
    <row r="22" spans="1:11" ht="27.75" customHeight="1" x14ac:dyDescent="0.2">
      <c r="A22" s="56" t="s">
        <v>43</v>
      </c>
      <c r="B22" s="56" t="s">
        <v>22</v>
      </c>
      <c r="C22" s="31" t="s">
        <v>67</v>
      </c>
      <c r="D22" s="2">
        <v>0</v>
      </c>
      <c r="E22" s="2">
        <v>36900</v>
      </c>
      <c r="F22" s="2">
        <v>36900</v>
      </c>
      <c r="G22" s="2">
        <v>36900</v>
      </c>
      <c r="H22" s="2">
        <v>36900</v>
      </c>
      <c r="I22" s="2">
        <v>36900</v>
      </c>
      <c r="J22" s="2">
        <v>0</v>
      </c>
      <c r="K22" s="74" t="s">
        <v>56</v>
      </c>
    </row>
    <row r="23" spans="1:11" ht="40.5" customHeight="1" x14ac:dyDescent="0.2">
      <c r="A23" s="58"/>
      <c r="B23" s="58"/>
      <c r="C23" s="31" t="s">
        <v>68</v>
      </c>
      <c r="D23" s="2">
        <v>0</v>
      </c>
      <c r="E23" s="2">
        <v>10800</v>
      </c>
      <c r="F23" s="2">
        <v>10800</v>
      </c>
      <c r="G23" s="2">
        <v>10800</v>
      </c>
      <c r="H23" s="2">
        <v>10800</v>
      </c>
      <c r="I23" s="2">
        <v>10800</v>
      </c>
      <c r="J23" s="2">
        <v>0</v>
      </c>
      <c r="K23" s="74"/>
    </row>
    <row r="24" spans="1:11" ht="33" customHeight="1" x14ac:dyDescent="0.2">
      <c r="A24" s="58"/>
      <c r="B24" s="58"/>
      <c r="C24" s="31" t="s">
        <v>69</v>
      </c>
      <c r="D24" s="2">
        <v>0</v>
      </c>
      <c r="E24" s="2">
        <v>2300</v>
      </c>
      <c r="F24" s="2">
        <v>2300</v>
      </c>
      <c r="G24" s="2">
        <v>2300</v>
      </c>
      <c r="H24" s="2">
        <v>2300</v>
      </c>
      <c r="I24" s="2">
        <v>2300</v>
      </c>
      <c r="J24" s="2">
        <v>0</v>
      </c>
      <c r="K24" s="75"/>
    </row>
    <row r="25" spans="1:11" x14ac:dyDescent="0.2">
      <c r="A25" s="22" t="s">
        <v>19</v>
      </c>
      <c r="B25" s="8"/>
      <c r="C25" s="32"/>
      <c r="D25" s="1">
        <f t="shared" ref="D25:J25" si="0">SUM(D22:D24)</f>
        <v>0</v>
      </c>
      <c r="E25" s="1">
        <f t="shared" si="0"/>
        <v>50000</v>
      </c>
      <c r="F25" s="1">
        <f t="shared" si="0"/>
        <v>50000</v>
      </c>
      <c r="G25" s="1">
        <f t="shared" si="0"/>
        <v>50000</v>
      </c>
      <c r="H25" s="1">
        <f t="shared" si="0"/>
        <v>50000</v>
      </c>
      <c r="I25" s="1">
        <f t="shared" si="0"/>
        <v>50000</v>
      </c>
      <c r="J25" s="1">
        <f t="shared" si="0"/>
        <v>0</v>
      </c>
      <c r="K25" s="9"/>
    </row>
    <row r="26" spans="1:11" ht="25.5" customHeight="1" x14ac:dyDescent="0.2">
      <c r="A26" s="56" t="s">
        <v>44</v>
      </c>
      <c r="B26" s="56" t="s">
        <v>22</v>
      </c>
      <c r="C26" s="31" t="s">
        <v>70</v>
      </c>
      <c r="D26" s="24">
        <v>0</v>
      </c>
      <c r="E26" s="24">
        <v>900</v>
      </c>
      <c r="F26" s="24">
        <v>900</v>
      </c>
      <c r="G26" s="24">
        <v>900</v>
      </c>
      <c r="H26" s="24">
        <v>900</v>
      </c>
      <c r="I26" s="24">
        <v>900</v>
      </c>
      <c r="J26" s="24">
        <v>0</v>
      </c>
      <c r="K26" s="76" t="s">
        <v>54</v>
      </c>
    </row>
    <row r="27" spans="1:11" ht="35.1" customHeight="1" x14ac:dyDescent="0.2">
      <c r="A27" s="58"/>
      <c r="B27" s="58"/>
      <c r="C27" s="31" t="s">
        <v>71</v>
      </c>
      <c r="D27" s="24">
        <v>0</v>
      </c>
      <c r="E27" s="24">
        <v>3000</v>
      </c>
      <c r="F27" s="24">
        <v>3000</v>
      </c>
      <c r="G27" s="24">
        <v>3000</v>
      </c>
      <c r="H27" s="24">
        <v>3000</v>
      </c>
      <c r="I27" s="24">
        <v>3000</v>
      </c>
      <c r="J27" s="24">
        <v>0</v>
      </c>
      <c r="K27" s="77"/>
    </row>
    <row r="28" spans="1:11" ht="28.5" customHeight="1" x14ac:dyDescent="0.2">
      <c r="A28" s="58"/>
      <c r="B28" s="58"/>
      <c r="C28" s="31" t="s">
        <v>72</v>
      </c>
      <c r="D28" s="24">
        <v>0</v>
      </c>
      <c r="E28" s="24">
        <v>53750</v>
      </c>
      <c r="F28" s="24">
        <v>53750</v>
      </c>
      <c r="G28" s="24">
        <v>53750</v>
      </c>
      <c r="H28" s="24">
        <v>53750</v>
      </c>
      <c r="I28" s="24">
        <v>53750</v>
      </c>
      <c r="J28" s="24">
        <v>0</v>
      </c>
      <c r="K28" s="77"/>
    </row>
    <row r="29" spans="1:11" ht="28.5" customHeight="1" x14ac:dyDescent="0.2">
      <c r="A29" s="59"/>
      <c r="B29" s="59"/>
      <c r="C29" s="31" t="s">
        <v>73</v>
      </c>
      <c r="D29" s="24">
        <v>0</v>
      </c>
      <c r="E29" s="24">
        <v>9540</v>
      </c>
      <c r="F29" s="24">
        <v>9540</v>
      </c>
      <c r="G29" s="24">
        <v>9540</v>
      </c>
      <c r="H29" s="24">
        <v>9540</v>
      </c>
      <c r="I29" s="24">
        <v>9540</v>
      </c>
      <c r="J29" s="24">
        <v>0</v>
      </c>
      <c r="K29" s="74"/>
    </row>
    <row r="30" spans="1:11" ht="12.75" customHeight="1" x14ac:dyDescent="0.2">
      <c r="A30" s="60"/>
      <c r="B30" s="60"/>
      <c r="C30" s="33" t="s">
        <v>74</v>
      </c>
      <c r="D30" s="24">
        <v>0</v>
      </c>
      <c r="E30" s="24">
        <v>7810</v>
      </c>
      <c r="F30" s="24">
        <v>7810</v>
      </c>
      <c r="G30" s="24">
        <v>7810</v>
      </c>
      <c r="H30" s="24">
        <v>7810</v>
      </c>
      <c r="I30" s="24">
        <v>7810</v>
      </c>
      <c r="J30" s="24">
        <v>0</v>
      </c>
      <c r="K30" s="75"/>
    </row>
    <row r="31" spans="1:11" x14ac:dyDescent="0.2">
      <c r="A31" s="22" t="s">
        <v>19</v>
      </c>
      <c r="B31" s="8"/>
      <c r="C31" s="32"/>
      <c r="D31" s="25">
        <f>SUM(D26:D28)</f>
        <v>0</v>
      </c>
      <c r="E31" s="25">
        <f t="shared" ref="E31:J31" si="1">SUM(E26:E30)</f>
        <v>75000</v>
      </c>
      <c r="F31" s="25">
        <f t="shared" si="1"/>
        <v>75000</v>
      </c>
      <c r="G31" s="25">
        <f t="shared" si="1"/>
        <v>75000</v>
      </c>
      <c r="H31" s="25">
        <f t="shared" si="1"/>
        <v>75000</v>
      </c>
      <c r="I31" s="25">
        <f t="shared" si="1"/>
        <v>75000</v>
      </c>
      <c r="J31" s="25">
        <f t="shared" si="1"/>
        <v>0</v>
      </c>
      <c r="K31" s="9"/>
    </row>
    <row r="32" spans="1:11" ht="54.75" customHeight="1" x14ac:dyDescent="0.2">
      <c r="A32" s="56" t="s">
        <v>45</v>
      </c>
      <c r="B32" s="56" t="s">
        <v>22</v>
      </c>
      <c r="C32" s="31" t="s">
        <v>75</v>
      </c>
      <c r="D32" s="26">
        <v>0</v>
      </c>
      <c r="E32" s="27">
        <v>46640</v>
      </c>
      <c r="F32" s="27">
        <v>46640</v>
      </c>
      <c r="G32" s="27">
        <v>46640</v>
      </c>
      <c r="H32" s="27">
        <v>46640</v>
      </c>
      <c r="I32" s="27">
        <v>46640</v>
      </c>
      <c r="J32" s="26">
        <v>0</v>
      </c>
      <c r="K32" s="76" t="s">
        <v>61</v>
      </c>
    </row>
    <row r="33" spans="1:11" ht="72" customHeight="1" x14ac:dyDescent="0.2">
      <c r="A33" s="57"/>
      <c r="B33" s="57"/>
      <c r="C33" s="31" t="s">
        <v>76</v>
      </c>
      <c r="D33" s="26">
        <v>0</v>
      </c>
      <c r="E33" s="27">
        <v>3360</v>
      </c>
      <c r="F33" s="27">
        <v>3360</v>
      </c>
      <c r="G33" s="27">
        <v>3360</v>
      </c>
      <c r="H33" s="27">
        <v>3360</v>
      </c>
      <c r="I33" s="27">
        <v>3360</v>
      </c>
      <c r="J33" s="26">
        <v>0</v>
      </c>
      <c r="K33" s="78"/>
    </row>
    <row r="34" spans="1:11" x14ac:dyDescent="0.2">
      <c r="A34" s="22" t="s">
        <v>19</v>
      </c>
      <c r="B34" s="56" t="s">
        <v>22</v>
      </c>
      <c r="C34" s="32"/>
      <c r="D34" s="10">
        <f>SUM(D32)</f>
        <v>0</v>
      </c>
      <c r="E34" s="28">
        <f>SUM(E32:E33)</f>
        <v>50000</v>
      </c>
      <c r="F34" s="28">
        <f>SUM(F32:F33)</f>
        <v>50000</v>
      </c>
      <c r="G34" s="28">
        <f>SUM(G32:G33)</f>
        <v>50000</v>
      </c>
      <c r="H34" s="28">
        <f>SUM(H32:H33)</f>
        <v>50000</v>
      </c>
      <c r="I34" s="28">
        <f>SUM(I32:I33)</f>
        <v>50000</v>
      </c>
      <c r="J34" s="29">
        <f>SUM(J32)</f>
        <v>0</v>
      </c>
      <c r="K34" s="10"/>
    </row>
    <row r="35" spans="1:11" ht="22.5" customHeight="1" x14ac:dyDescent="0.2">
      <c r="A35" s="61" t="s">
        <v>46</v>
      </c>
      <c r="B35" s="59"/>
      <c r="C35" s="31" t="s">
        <v>77</v>
      </c>
      <c r="D35" s="26">
        <v>0</v>
      </c>
      <c r="E35" s="24">
        <v>14400</v>
      </c>
      <c r="F35" s="24">
        <v>14400</v>
      </c>
      <c r="G35" s="24">
        <v>14400</v>
      </c>
      <c r="H35" s="24">
        <v>14400</v>
      </c>
      <c r="I35" s="24">
        <v>14400</v>
      </c>
      <c r="J35" s="24">
        <v>0</v>
      </c>
      <c r="K35" s="79" t="s">
        <v>55</v>
      </c>
    </row>
    <row r="36" spans="1:11" ht="29.25" customHeight="1" x14ac:dyDescent="0.2">
      <c r="A36" s="62"/>
      <c r="B36" s="59"/>
      <c r="C36" s="31" t="s">
        <v>78</v>
      </c>
      <c r="D36" s="26">
        <v>0</v>
      </c>
      <c r="E36" s="24">
        <v>456</v>
      </c>
      <c r="F36" s="24">
        <v>456</v>
      </c>
      <c r="G36" s="24">
        <v>456</v>
      </c>
      <c r="H36" s="24">
        <v>456</v>
      </c>
      <c r="I36" s="24">
        <v>456</v>
      </c>
      <c r="J36" s="24">
        <v>0</v>
      </c>
      <c r="K36" s="80"/>
    </row>
    <row r="37" spans="1:11" ht="45" customHeight="1" x14ac:dyDescent="0.2">
      <c r="A37" s="62"/>
      <c r="B37" s="60"/>
      <c r="C37" s="31" t="s">
        <v>79</v>
      </c>
      <c r="D37" s="26">
        <v>0</v>
      </c>
      <c r="E37" s="24">
        <v>144</v>
      </c>
      <c r="F37" s="24">
        <v>144</v>
      </c>
      <c r="G37" s="24">
        <v>144</v>
      </c>
      <c r="H37" s="24">
        <v>144</v>
      </c>
      <c r="I37" s="24">
        <v>144</v>
      </c>
      <c r="J37" s="24">
        <v>0</v>
      </c>
      <c r="K37" s="80"/>
    </row>
    <row r="38" spans="1:11" x14ac:dyDescent="0.2">
      <c r="A38" s="22" t="s">
        <v>19</v>
      </c>
      <c r="B38" s="7"/>
      <c r="C38" s="34"/>
      <c r="D38" s="1">
        <f t="shared" ref="D38:J38" si="2">SUM(D35:D37)</f>
        <v>0</v>
      </c>
      <c r="E38" s="1">
        <f t="shared" si="2"/>
        <v>15000</v>
      </c>
      <c r="F38" s="1">
        <f t="shared" si="2"/>
        <v>15000</v>
      </c>
      <c r="G38" s="1">
        <f t="shared" si="2"/>
        <v>15000</v>
      </c>
      <c r="H38" s="1">
        <f t="shared" si="2"/>
        <v>15000</v>
      </c>
      <c r="I38" s="1">
        <f t="shared" si="2"/>
        <v>15000</v>
      </c>
      <c r="J38" s="1">
        <f t="shared" si="2"/>
        <v>0</v>
      </c>
      <c r="K38" s="11"/>
    </row>
    <row r="39" spans="1:11" ht="22.5" customHeight="1" x14ac:dyDescent="0.2">
      <c r="A39" s="61" t="s">
        <v>47</v>
      </c>
      <c r="B39" s="56" t="s">
        <v>22</v>
      </c>
      <c r="C39" s="31" t="s">
        <v>80</v>
      </c>
      <c r="D39" s="26">
        <v>0</v>
      </c>
      <c r="E39" s="24">
        <v>1400</v>
      </c>
      <c r="F39" s="24">
        <v>1400</v>
      </c>
      <c r="G39" s="24">
        <v>1400</v>
      </c>
      <c r="H39" s="24">
        <v>1400</v>
      </c>
      <c r="I39" s="24">
        <v>1400</v>
      </c>
      <c r="J39" s="24">
        <v>0</v>
      </c>
      <c r="K39" s="79" t="s">
        <v>57</v>
      </c>
    </row>
    <row r="40" spans="1:11" ht="20.25" customHeight="1" x14ac:dyDescent="0.2">
      <c r="A40" s="62"/>
      <c r="B40" s="59"/>
      <c r="C40" s="31" t="s">
        <v>81</v>
      </c>
      <c r="D40" s="26">
        <v>0</v>
      </c>
      <c r="E40" s="24">
        <v>13590</v>
      </c>
      <c r="F40" s="24">
        <v>13590</v>
      </c>
      <c r="G40" s="24">
        <v>13590</v>
      </c>
      <c r="H40" s="24">
        <v>13590</v>
      </c>
      <c r="I40" s="24">
        <v>13590</v>
      </c>
      <c r="J40" s="24">
        <v>0</v>
      </c>
      <c r="K40" s="80"/>
    </row>
    <row r="41" spans="1:11" ht="39" customHeight="1" x14ac:dyDescent="0.2">
      <c r="A41" s="62"/>
      <c r="B41" s="59"/>
      <c r="C41" s="31" t="s">
        <v>82</v>
      </c>
      <c r="D41" s="26">
        <v>0</v>
      </c>
      <c r="E41" s="24">
        <v>14500</v>
      </c>
      <c r="F41" s="24">
        <v>14500</v>
      </c>
      <c r="G41" s="24">
        <v>14500</v>
      </c>
      <c r="H41" s="24">
        <v>14500</v>
      </c>
      <c r="I41" s="24">
        <v>14500</v>
      </c>
      <c r="J41" s="24">
        <v>0</v>
      </c>
      <c r="K41" s="80"/>
    </row>
    <row r="42" spans="1:11" ht="78" customHeight="1" x14ac:dyDescent="0.2">
      <c r="A42" s="60"/>
      <c r="B42" s="60"/>
      <c r="C42" s="31" t="s">
        <v>83</v>
      </c>
      <c r="D42" s="26">
        <v>0</v>
      </c>
      <c r="E42" s="24">
        <v>20510</v>
      </c>
      <c r="F42" s="24">
        <v>20510</v>
      </c>
      <c r="G42" s="24">
        <v>20510</v>
      </c>
      <c r="H42" s="24">
        <v>20510</v>
      </c>
      <c r="I42" s="24">
        <v>20510</v>
      </c>
      <c r="J42" s="24">
        <v>0</v>
      </c>
      <c r="K42" s="60"/>
    </row>
    <row r="43" spans="1:11" x14ac:dyDescent="0.2">
      <c r="A43" s="22" t="s">
        <v>19</v>
      </c>
      <c r="B43" s="7"/>
      <c r="C43" s="34"/>
      <c r="D43" s="1">
        <f>SUM(D39:D42)</f>
        <v>0</v>
      </c>
      <c r="E43" s="1">
        <f t="shared" ref="E43:J43" si="3">SUM(E39:E42)</f>
        <v>50000</v>
      </c>
      <c r="F43" s="1">
        <f t="shared" si="3"/>
        <v>50000</v>
      </c>
      <c r="G43" s="1">
        <f t="shared" si="3"/>
        <v>50000</v>
      </c>
      <c r="H43" s="1">
        <f t="shared" si="3"/>
        <v>50000</v>
      </c>
      <c r="I43" s="1">
        <f t="shared" si="3"/>
        <v>50000</v>
      </c>
      <c r="J43" s="1">
        <f t="shared" si="3"/>
        <v>0</v>
      </c>
      <c r="K43" s="11"/>
    </row>
    <row r="44" spans="1:11" ht="22.5" customHeight="1" x14ac:dyDescent="0.2">
      <c r="A44" s="61" t="s">
        <v>48</v>
      </c>
      <c r="B44" s="61" t="s">
        <v>22</v>
      </c>
      <c r="C44" s="31" t="s">
        <v>84</v>
      </c>
      <c r="D44" s="26">
        <v>0</v>
      </c>
      <c r="E44" s="24">
        <v>2500</v>
      </c>
      <c r="F44" s="24">
        <v>2500</v>
      </c>
      <c r="G44" s="24">
        <v>2500</v>
      </c>
      <c r="H44" s="24">
        <v>2500</v>
      </c>
      <c r="I44" s="24">
        <v>2500</v>
      </c>
      <c r="J44" s="24">
        <v>0</v>
      </c>
      <c r="K44" s="79" t="s">
        <v>63</v>
      </c>
    </row>
    <row r="45" spans="1:11" ht="20.25" customHeight="1" x14ac:dyDescent="0.2">
      <c r="A45" s="62"/>
      <c r="B45" s="62"/>
      <c r="C45" s="31" t="s">
        <v>85</v>
      </c>
      <c r="D45" s="26">
        <v>0</v>
      </c>
      <c r="E45" s="24">
        <v>13200</v>
      </c>
      <c r="F45" s="24">
        <v>13200</v>
      </c>
      <c r="G45" s="24">
        <v>13181.45</v>
      </c>
      <c r="H45" s="24">
        <v>13181.45</v>
      </c>
      <c r="I45" s="24">
        <v>13181.45</v>
      </c>
      <c r="J45" s="24">
        <v>0</v>
      </c>
      <c r="K45" s="80"/>
    </row>
    <row r="46" spans="1:11" ht="31.5" customHeight="1" x14ac:dyDescent="0.2">
      <c r="A46" s="62"/>
      <c r="B46" s="62"/>
      <c r="C46" s="31" t="s">
        <v>86</v>
      </c>
      <c r="D46" s="26">
        <v>0</v>
      </c>
      <c r="E46" s="24">
        <v>9800</v>
      </c>
      <c r="F46" s="24">
        <v>9800</v>
      </c>
      <c r="G46" s="24">
        <v>9800</v>
      </c>
      <c r="H46" s="24">
        <v>9800</v>
      </c>
      <c r="I46" s="24">
        <v>9800</v>
      </c>
      <c r="J46" s="24">
        <v>0</v>
      </c>
      <c r="K46" s="80"/>
    </row>
    <row r="47" spans="1:11" ht="53.25" customHeight="1" x14ac:dyDescent="0.2">
      <c r="A47" s="60"/>
      <c r="B47" s="5"/>
      <c r="C47" s="31" t="s">
        <v>87</v>
      </c>
      <c r="D47" s="26">
        <v>0</v>
      </c>
      <c r="E47" s="24">
        <v>4500</v>
      </c>
      <c r="F47" s="24">
        <v>4500</v>
      </c>
      <c r="G47" s="24">
        <v>4500</v>
      </c>
      <c r="H47" s="24">
        <v>4500</v>
      </c>
      <c r="I47" s="24">
        <v>4500</v>
      </c>
      <c r="J47" s="24">
        <v>0</v>
      </c>
      <c r="K47" s="60"/>
    </row>
    <row r="48" spans="1:11" x14ac:dyDescent="0.2">
      <c r="A48" s="22" t="s">
        <v>19</v>
      </c>
      <c r="B48" s="7"/>
      <c r="C48" s="34"/>
      <c r="D48" s="1">
        <f t="shared" ref="D48:J48" si="4">SUM(D44:D47)</f>
        <v>0</v>
      </c>
      <c r="E48" s="1">
        <f t="shared" si="4"/>
        <v>30000</v>
      </c>
      <c r="F48" s="1">
        <f t="shared" si="4"/>
        <v>30000</v>
      </c>
      <c r="G48" s="1">
        <f t="shared" si="4"/>
        <v>29981.45</v>
      </c>
      <c r="H48" s="1">
        <f t="shared" si="4"/>
        <v>29981.45</v>
      </c>
      <c r="I48" s="1">
        <f t="shared" si="4"/>
        <v>29981.45</v>
      </c>
      <c r="J48" s="1">
        <f t="shared" si="4"/>
        <v>0</v>
      </c>
      <c r="K48" s="11"/>
    </row>
    <row r="49" spans="1:11" ht="57.75" customHeight="1" x14ac:dyDescent="0.2">
      <c r="A49" s="61" t="s">
        <v>49</v>
      </c>
      <c r="B49" s="61" t="s">
        <v>22</v>
      </c>
      <c r="C49" s="31" t="s">
        <v>88</v>
      </c>
      <c r="D49" s="26">
        <v>0</v>
      </c>
      <c r="E49" s="24">
        <v>4725</v>
      </c>
      <c r="F49" s="24">
        <v>4725</v>
      </c>
      <c r="G49" s="24">
        <v>4683.8999999999996</v>
      </c>
      <c r="H49" s="24">
        <v>4683.8999999999996</v>
      </c>
      <c r="I49" s="24">
        <v>4683.8999999999996</v>
      </c>
      <c r="J49" s="24">
        <v>0</v>
      </c>
      <c r="K49" s="79" t="s">
        <v>59</v>
      </c>
    </row>
    <row r="50" spans="1:11" ht="113.25" customHeight="1" x14ac:dyDescent="0.2">
      <c r="A50" s="62"/>
      <c r="B50" s="62"/>
      <c r="C50" s="31" t="s">
        <v>89</v>
      </c>
      <c r="D50" s="26">
        <v>0</v>
      </c>
      <c r="E50" s="24">
        <v>275</v>
      </c>
      <c r="F50" s="24">
        <v>275</v>
      </c>
      <c r="G50" s="24">
        <v>265.05</v>
      </c>
      <c r="H50" s="24">
        <v>265.05</v>
      </c>
      <c r="I50" s="24">
        <v>265.05</v>
      </c>
      <c r="J50" s="24">
        <v>0</v>
      </c>
      <c r="K50" s="80"/>
    </row>
    <row r="51" spans="1:11" x14ac:dyDescent="0.2">
      <c r="A51" s="22" t="s">
        <v>19</v>
      </c>
      <c r="B51" s="7"/>
      <c r="C51" s="34"/>
      <c r="D51" s="1">
        <f t="shared" ref="D51:J51" si="5">SUM(D49:D50)</f>
        <v>0</v>
      </c>
      <c r="E51" s="1">
        <f t="shared" si="5"/>
        <v>5000</v>
      </c>
      <c r="F51" s="1">
        <f t="shared" si="5"/>
        <v>5000</v>
      </c>
      <c r="G51" s="1">
        <f t="shared" si="5"/>
        <v>4948.95</v>
      </c>
      <c r="H51" s="1">
        <f t="shared" si="5"/>
        <v>4948.95</v>
      </c>
      <c r="I51" s="1">
        <f t="shared" si="5"/>
        <v>4948.95</v>
      </c>
      <c r="J51" s="1">
        <f t="shared" si="5"/>
        <v>0</v>
      </c>
      <c r="K51" s="11"/>
    </row>
    <row r="52" spans="1:11" ht="81" customHeight="1" x14ac:dyDescent="0.2">
      <c r="A52" s="4" t="s">
        <v>50</v>
      </c>
      <c r="B52" s="4" t="s">
        <v>22</v>
      </c>
      <c r="C52" s="31" t="s">
        <v>90</v>
      </c>
      <c r="D52" s="26">
        <v>0</v>
      </c>
      <c r="E52" s="24">
        <v>25000</v>
      </c>
      <c r="F52" s="24">
        <v>25000</v>
      </c>
      <c r="G52" s="24">
        <v>25000</v>
      </c>
      <c r="H52" s="24">
        <v>25000</v>
      </c>
      <c r="I52" s="24">
        <v>25000</v>
      </c>
      <c r="J52" s="24">
        <v>0</v>
      </c>
      <c r="K52" s="81" t="s">
        <v>99</v>
      </c>
    </row>
    <row r="53" spans="1:11" x14ac:dyDescent="0.2">
      <c r="A53" s="22" t="s">
        <v>19</v>
      </c>
      <c r="B53" s="7"/>
      <c r="C53" s="34"/>
      <c r="D53" s="1">
        <f t="shared" ref="D53:J53" si="6">SUM(D52)</f>
        <v>0</v>
      </c>
      <c r="E53" s="1">
        <f t="shared" si="6"/>
        <v>25000</v>
      </c>
      <c r="F53" s="1">
        <f t="shared" si="6"/>
        <v>25000</v>
      </c>
      <c r="G53" s="1">
        <f t="shared" si="6"/>
        <v>25000</v>
      </c>
      <c r="H53" s="1">
        <f t="shared" si="6"/>
        <v>25000</v>
      </c>
      <c r="I53" s="1">
        <f t="shared" si="6"/>
        <v>25000</v>
      </c>
      <c r="J53" s="1">
        <f t="shared" si="6"/>
        <v>0</v>
      </c>
      <c r="K53" s="81"/>
    </row>
    <row r="54" spans="1:11" ht="130.5" customHeight="1" x14ac:dyDescent="0.2">
      <c r="A54" s="4" t="s">
        <v>51</v>
      </c>
      <c r="B54" s="4" t="s">
        <v>22</v>
      </c>
      <c r="C54" s="31" t="s">
        <v>91</v>
      </c>
      <c r="D54" s="26">
        <v>0</v>
      </c>
      <c r="E54" s="24">
        <v>15000</v>
      </c>
      <c r="F54" s="24">
        <v>15000</v>
      </c>
      <c r="G54" s="24">
        <v>15000</v>
      </c>
      <c r="H54" s="24">
        <v>15000</v>
      </c>
      <c r="I54" s="24">
        <v>15000</v>
      </c>
      <c r="J54" s="24">
        <v>0</v>
      </c>
      <c r="K54" s="39" t="s">
        <v>100</v>
      </c>
    </row>
    <row r="55" spans="1:11" ht="17.25" customHeight="1" x14ac:dyDescent="0.2">
      <c r="A55" s="22" t="s">
        <v>19</v>
      </c>
      <c r="B55" s="7"/>
      <c r="C55" s="34"/>
      <c r="D55" s="1">
        <f t="shared" ref="D55:I55" si="7">SUM(D54)</f>
        <v>0</v>
      </c>
      <c r="E55" s="1">
        <f t="shared" si="7"/>
        <v>15000</v>
      </c>
      <c r="F55" s="1">
        <f t="shared" si="7"/>
        <v>15000</v>
      </c>
      <c r="G55" s="1">
        <f t="shared" si="7"/>
        <v>15000</v>
      </c>
      <c r="H55" s="1">
        <f t="shared" si="7"/>
        <v>15000</v>
      </c>
      <c r="I55" s="1">
        <f t="shared" si="7"/>
        <v>15000</v>
      </c>
      <c r="J55" s="1">
        <f>SUM(0)</f>
        <v>0</v>
      </c>
      <c r="K55" s="11"/>
    </row>
    <row r="56" spans="1:11" ht="80.25" customHeight="1" x14ac:dyDescent="0.2">
      <c r="A56" s="61" t="s">
        <v>52</v>
      </c>
      <c r="B56" s="61" t="s">
        <v>22</v>
      </c>
      <c r="C56" s="31" t="s">
        <v>92</v>
      </c>
      <c r="D56" s="26">
        <v>0</v>
      </c>
      <c r="E56" s="24">
        <v>4725</v>
      </c>
      <c r="F56" s="24">
        <v>4725</v>
      </c>
      <c r="G56" s="24">
        <v>4719.1499999999996</v>
      </c>
      <c r="H56" s="24">
        <v>4719.1499999999996</v>
      </c>
      <c r="I56" s="24">
        <v>4719.1499999999996</v>
      </c>
      <c r="J56" s="24">
        <v>0</v>
      </c>
      <c r="K56" s="79" t="s">
        <v>60</v>
      </c>
    </row>
    <row r="57" spans="1:11" ht="84" customHeight="1" x14ac:dyDescent="0.2">
      <c r="A57" s="62"/>
      <c r="B57" s="62"/>
      <c r="C57" s="31" t="s">
        <v>93</v>
      </c>
      <c r="D57" s="26">
        <v>0</v>
      </c>
      <c r="E57" s="24">
        <v>275</v>
      </c>
      <c r="F57" s="24">
        <v>275</v>
      </c>
      <c r="G57" s="24">
        <v>251.1</v>
      </c>
      <c r="H57" s="24">
        <v>251.1</v>
      </c>
      <c r="I57" s="24">
        <v>251.1</v>
      </c>
      <c r="J57" s="24">
        <v>0</v>
      </c>
      <c r="K57" s="80"/>
    </row>
    <row r="58" spans="1:11" x14ac:dyDescent="0.2">
      <c r="A58" s="22" t="s">
        <v>19</v>
      </c>
      <c r="B58" s="7"/>
      <c r="C58" s="34"/>
      <c r="D58" s="1">
        <f>SUM(0)</f>
        <v>0</v>
      </c>
      <c r="E58" s="1">
        <f t="shared" ref="E58:J58" si="8">SUM(E56:E57)</f>
        <v>5000</v>
      </c>
      <c r="F58" s="1">
        <f t="shared" si="8"/>
        <v>5000</v>
      </c>
      <c r="G58" s="1">
        <f t="shared" si="8"/>
        <v>4970.25</v>
      </c>
      <c r="H58" s="1">
        <f t="shared" si="8"/>
        <v>4970.25</v>
      </c>
      <c r="I58" s="1">
        <f t="shared" si="8"/>
        <v>4970.25</v>
      </c>
      <c r="J58" s="1">
        <f t="shared" si="8"/>
        <v>0</v>
      </c>
      <c r="K58" s="11"/>
    </row>
    <row r="59" spans="1:11" ht="21.75" customHeight="1" x14ac:dyDescent="0.2">
      <c r="A59" s="61" t="s">
        <v>53</v>
      </c>
      <c r="B59" s="61" t="s">
        <v>22</v>
      </c>
      <c r="C59" s="31" t="s">
        <v>94</v>
      </c>
      <c r="D59" s="26">
        <v>0</v>
      </c>
      <c r="E59" s="24">
        <v>5000</v>
      </c>
      <c r="F59" s="24">
        <v>5000</v>
      </c>
      <c r="G59" s="24">
        <v>5000</v>
      </c>
      <c r="H59" s="24">
        <v>5000</v>
      </c>
      <c r="I59" s="24">
        <v>5000</v>
      </c>
      <c r="J59" s="24">
        <v>0</v>
      </c>
      <c r="K59" s="79" t="s">
        <v>62</v>
      </c>
    </row>
    <row r="60" spans="1:11" ht="44.25" customHeight="1" x14ac:dyDescent="0.2">
      <c r="A60" s="62"/>
      <c r="B60" s="62"/>
      <c r="C60" s="31" t="s">
        <v>95</v>
      </c>
      <c r="D60" s="26">
        <v>0</v>
      </c>
      <c r="E60" s="24">
        <v>20000</v>
      </c>
      <c r="F60" s="24">
        <v>20000</v>
      </c>
      <c r="G60" s="24">
        <v>19961.25</v>
      </c>
      <c r="H60" s="24">
        <v>19961.25</v>
      </c>
      <c r="I60" s="24">
        <v>19961.25</v>
      </c>
      <c r="J60" s="24">
        <v>0</v>
      </c>
      <c r="K60" s="80"/>
    </row>
    <row r="61" spans="1:11" ht="33" customHeight="1" x14ac:dyDescent="0.2">
      <c r="A61" s="62"/>
      <c r="B61" s="62"/>
      <c r="C61" s="31" t="s">
        <v>96</v>
      </c>
      <c r="D61" s="26">
        <v>0</v>
      </c>
      <c r="E61" s="24">
        <v>19360</v>
      </c>
      <c r="F61" s="24">
        <v>19360</v>
      </c>
      <c r="G61" s="24">
        <v>19360</v>
      </c>
      <c r="H61" s="24">
        <v>19360</v>
      </c>
      <c r="I61" s="24">
        <v>19360</v>
      </c>
      <c r="J61" s="24">
        <v>0</v>
      </c>
      <c r="K61" s="80"/>
    </row>
    <row r="62" spans="1:11" ht="37.5" customHeight="1" x14ac:dyDescent="0.2">
      <c r="A62" s="62"/>
      <c r="B62" s="62"/>
      <c r="C62" s="31" t="s">
        <v>97</v>
      </c>
      <c r="D62" s="26">
        <v>0</v>
      </c>
      <c r="E62" s="24">
        <v>5640</v>
      </c>
      <c r="F62" s="24">
        <v>5640</v>
      </c>
      <c r="G62" s="24">
        <v>5639.3</v>
      </c>
      <c r="H62" s="24">
        <v>5639.3</v>
      </c>
      <c r="I62" s="24">
        <v>5639.3</v>
      </c>
      <c r="J62" s="24">
        <v>0</v>
      </c>
      <c r="K62" s="80"/>
    </row>
    <row r="63" spans="1:11" x14ac:dyDescent="0.2">
      <c r="A63" s="22" t="s">
        <v>19</v>
      </c>
      <c r="B63" s="7"/>
      <c r="C63" s="34"/>
      <c r="D63" s="1">
        <f t="shared" ref="D63:J63" si="9">SUM(D59:D62)</f>
        <v>0</v>
      </c>
      <c r="E63" s="1">
        <f t="shared" si="9"/>
        <v>50000</v>
      </c>
      <c r="F63" s="1">
        <f t="shared" si="9"/>
        <v>50000</v>
      </c>
      <c r="G63" s="1">
        <f t="shared" si="9"/>
        <v>49960.55</v>
      </c>
      <c r="H63" s="1">
        <f t="shared" si="9"/>
        <v>49960.55</v>
      </c>
      <c r="I63" s="1">
        <f t="shared" si="9"/>
        <v>49960.55</v>
      </c>
      <c r="J63" s="1">
        <f t="shared" si="9"/>
        <v>0</v>
      </c>
      <c r="K63" s="11"/>
    </row>
    <row r="66" spans="1:9" s="40" customFormat="1" ht="47.25" x14ac:dyDescent="0.25">
      <c r="A66" s="53" t="s">
        <v>35</v>
      </c>
      <c r="B66" s="52"/>
      <c r="C66" s="52"/>
      <c r="H66" s="40" t="s">
        <v>21</v>
      </c>
      <c r="I66" s="42"/>
    </row>
    <row r="67" spans="1:9" s="40" customFormat="1" ht="15.75" x14ac:dyDescent="0.25">
      <c r="A67" s="53"/>
      <c r="B67" s="52"/>
      <c r="C67" s="52"/>
      <c r="I67" s="42"/>
    </row>
    <row r="68" spans="1:9" s="40" customFormat="1" ht="15.75" x14ac:dyDescent="0.25">
      <c r="A68" s="53"/>
      <c r="B68" s="52"/>
      <c r="C68" s="52"/>
      <c r="I68" s="42"/>
    </row>
    <row r="69" spans="1:9" s="40" customFormat="1" ht="15.75" x14ac:dyDescent="0.25"/>
    <row r="70" spans="1:9" s="40" customFormat="1" ht="15.75" x14ac:dyDescent="0.25">
      <c r="A70" s="49" t="s">
        <v>114</v>
      </c>
    </row>
    <row r="71" spans="1:9" s="40" customFormat="1" ht="15.75" x14ac:dyDescent="0.25">
      <c r="A71" s="49" t="s">
        <v>36</v>
      </c>
    </row>
  </sheetData>
  <mergeCells count="46">
    <mergeCell ref="K56:K57"/>
    <mergeCell ref="A59:A62"/>
    <mergeCell ref="B59:B62"/>
    <mergeCell ref="K59:K62"/>
    <mergeCell ref="A56:A57"/>
    <mergeCell ref="B56:B57"/>
    <mergeCell ref="K52:K53"/>
    <mergeCell ref="A49:A50"/>
    <mergeCell ref="B49:B50"/>
    <mergeCell ref="K49:K50"/>
    <mergeCell ref="K44:K47"/>
    <mergeCell ref="A44:A47"/>
    <mergeCell ref="K32:K33"/>
    <mergeCell ref="B44:B46"/>
    <mergeCell ref="A39:A42"/>
    <mergeCell ref="B39:B42"/>
    <mergeCell ref="K39:K42"/>
    <mergeCell ref="K35:K37"/>
    <mergeCell ref="B13:B14"/>
    <mergeCell ref="C13:C14"/>
    <mergeCell ref="K18:K20"/>
    <mergeCell ref="K22:K24"/>
    <mergeCell ref="K26:K30"/>
    <mergeCell ref="B22:B24"/>
    <mergeCell ref="I1:K1"/>
    <mergeCell ref="A2:K2"/>
    <mergeCell ref="A3:K3"/>
    <mergeCell ref="A4:K4"/>
    <mergeCell ref="A22:A24"/>
    <mergeCell ref="A13:A14"/>
    <mergeCell ref="A18:A20"/>
    <mergeCell ref="B18:B20"/>
    <mergeCell ref="A9:Q9"/>
    <mergeCell ref="A10:Q10"/>
    <mergeCell ref="A11:R11"/>
    <mergeCell ref="J13:J14"/>
    <mergeCell ref="K13:K14"/>
    <mergeCell ref="D13:D14"/>
    <mergeCell ref="E13:F13"/>
    <mergeCell ref="G13:I13"/>
    <mergeCell ref="A32:A33"/>
    <mergeCell ref="A26:A30"/>
    <mergeCell ref="B32:B33"/>
    <mergeCell ref="B26:B30"/>
    <mergeCell ref="B34:B37"/>
    <mergeCell ref="A35:A37"/>
  </mergeCells>
  <phoneticPr fontId="1" type="noConversion"/>
  <pageMargins left="0.17" right="0.2" top="0.19685039370078741" bottom="0.19685039370078741" header="0.17" footer="0.16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7"/>
  <sheetViews>
    <sheetView topLeftCell="A10" zoomScaleNormal="100" workbookViewId="0">
      <selection activeCell="T16" sqref="T16"/>
    </sheetView>
  </sheetViews>
  <sheetFormatPr defaultRowHeight="15.75" x14ac:dyDescent="0.25"/>
  <cols>
    <col min="1" max="1" width="27.140625" style="40" customWidth="1"/>
    <col min="2" max="2" width="10" style="40" customWidth="1"/>
    <col min="3" max="3" width="14.85546875" style="40" customWidth="1"/>
    <col min="4" max="4" width="15" style="40" customWidth="1"/>
    <col min="5" max="5" width="15.28515625" style="40" customWidth="1"/>
    <col min="6" max="6" width="20.7109375" style="40" customWidth="1"/>
    <col min="7" max="7" width="18.5703125" style="40" customWidth="1"/>
    <col min="8" max="8" width="13.140625" style="40" customWidth="1"/>
    <col min="9" max="9" width="24.140625" style="40" customWidth="1"/>
    <col min="10" max="16384" width="9.140625" style="40"/>
  </cols>
  <sheetData>
    <row r="1" spans="1:11" ht="26.25" customHeight="1" x14ac:dyDescent="0.25">
      <c r="I1" s="63" t="s">
        <v>23</v>
      </c>
      <c r="J1" s="41"/>
      <c r="K1" s="41"/>
    </row>
    <row r="2" spans="1:11" x14ac:dyDescent="0.25">
      <c r="I2" s="63"/>
      <c r="J2" s="41"/>
      <c r="K2" s="41"/>
    </row>
    <row r="3" spans="1:11" ht="20.25" customHeight="1" x14ac:dyDescent="0.25">
      <c r="I3" s="63"/>
      <c r="J3" s="41"/>
      <c r="K3" s="41"/>
    </row>
    <row r="4" spans="1:11" x14ac:dyDescent="0.25">
      <c r="I4" s="63"/>
      <c r="J4" s="41"/>
      <c r="K4" s="41"/>
    </row>
    <row r="5" spans="1:11" x14ac:dyDescent="0.25">
      <c r="A5" s="83" t="s">
        <v>24</v>
      </c>
      <c r="B5" s="83"/>
      <c r="C5" s="83"/>
      <c r="D5" s="83"/>
      <c r="E5" s="83"/>
      <c r="F5" s="83"/>
      <c r="G5" s="83"/>
      <c r="H5" s="83"/>
      <c r="I5" s="83"/>
      <c r="J5" s="83"/>
    </row>
    <row r="6" spans="1:11" ht="32.25" customHeight="1" x14ac:dyDescent="0.25">
      <c r="A6" s="85" t="s">
        <v>98</v>
      </c>
      <c r="B6" s="85"/>
      <c r="C6" s="85"/>
      <c r="D6" s="85"/>
      <c r="E6" s="85"/>
      <c r="F6" s="85"/>
      <c r="G6" s="85"/>
      <c r="H6" s="85"/>
      <c r="I6" s="85"/>
    </row>
    <row r="7" spans="1:11" x14ac:dyDescent="0.25">
      <c r="D7" s="84" t="s">
        <v>37</v>
      </c>
      <c r="E7" s="84"/>
      <c r="F7" s="84"/>
    </row>
    <row r="8" spans="1:11" x14ac:dyDescent="0.25">
      <c r="A8" s="84" t="s">
        <v>25</v>
      </c>
      <c r="B8" s="84"/>
      <c r="C8" s="84"/>
      <c r="D8" s="84"/>
      <c r="E8" s="84"/>
      <c r="F8" s="84"/>
      <c r="G8" s="84"/>
      <c r="H8" s="84"/>
      <c r="I8" s="84"/>
    </row>
    <row r="9" spans="1:11" ht="57.75" customHeight="1" x14ac:dyDescent="0.25">
      <c r="A9" s="82" t="s">
        <v>26</v>
      </c>
      <c r="B9" s="82" t="s">
        <v>27</v>
      </c>
      <c r="C9" s="82" t="s">
        <v>28</v>
      </c>
      <c r="D9" s="82"/>
      <c r="E9" s="82"/>
      <c r="F9" s="82" t="s">
        <v>29</v>
      </c>
      <c r="G9" s="82"/>
      <c r="H9" s="82"/>
      <c r="I9" s="82" t="s">
        <v>30</v>
      </c>
    </row>
    <row r="10" spans="1:11" ht="27" customHeight="1" x14ac:dyDescent="0.25">
      <c r="A10" s="82"/>
      <c r="B10" s="82"/>
      <c r="C10" s="43">
        <v>2013</v>
      </c>
      <c r="D10" s="43">
        <v>2014</v>
      </c>
      <c r="E10" s="43">
        <v>2015</v>
      </c>
      <c r="F10" s="43">
        <v>2013</v>
      </c>
      <c r="G10" s="43">
        <v>2014</v>
      </c>
      <c r="H10" s="43">
        <v>2015</v>
      </c>
      <c r="I10" s="82"/>
    </row>
    <row r="11" spans="1:11" s="45" customFormat="1" ht="11.25" x14ac:dyDescent="0.2">
      <c r="A11" s="44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4">
        <v>7</v>
      </c>
      <c r="H11" s="44">
        <v>8</v>
      </c>
      <c r="I11" s="44">
        <v>9</v>
      </c>
    </row>
    <row r="12" spans="1:11" ht="67.5" customHeight="1" x14ac:dyDescent="0.25">
      <c r="A12" s="54" t="s">
        <v>101</v>
      </c>
      <c r="B12" s="37" t="s">
        <v>109</v>
      </c>
      <c r="C12" s="46">
        <v>20</v>
      </c>
      <c r="D12" s="46">
        <v>18</v>
      </c>
      <c r="E12" s="46">
        <v>16</v>
      </c>
      <c r="F12" s="46">
        <v>14</v>
      </c>
      <c r="G12" s="37" t="s">
        <v>32</v>
      </c>
      <c r="H12" s="37" t="s">
        <v>32</v>
      </c>
      <c r="I12" s="37">
        <v>0.5</v>
      </c>
    </row>
    <row r="13" spans="1:11" ht="42.75" customHeight="1" x14ac:dyDescent="0.25">
      <c r="A13" s="54" t="s">
        <v>102</v>
      </c>
      <c r="B13" s="37" t="s">
        <v>31</v>
      </c>
      <c r="C13" s="46">
        <v>65</v>
      </c>
      <c r="D13" s="46">
        <v>68</v>
      </c>
      <c r="E13" s="46">
        <v>70</v>
      </c>
      <c r="F13" s="46">
        <v>77.680000000000007</v>
      </c>
      <c r="G13" s="37" t="s">
        <v>32</v>
      </c>
      <c r="H13" s="37" t="s">
        <v>32</v>
      </c>
      <c r="I13" s="37">
        <v>1</v>
      </c>
    </row>
    <row r="14" spans="1:11" ht="40.5" customHeight="1" x14ac:dyDescent="0.25">
      <c r="A14" s="54" t="s">
        <v>103</v>
      </c>
      <c r="B14" s="37" t="s">
        <v>31</v>
      </c>
      <c r="C14" s="46">
        <v>64</v>
      </c>
      <c r="D14" s="47">
        <v>66</v>
      </c>
      <c r="E14" s="38">
        <v>68</v>
      </c>
      <c r="F14" s="46">
        <v>68</v>
      </c>
      <c r="G14" s="37"/>
      <c r="H14" s="37"/>
      <c r="I14" s="37">
        <v>1</v>
      </c>
    </row>
    <row r="15" spans="1:11" ht="40.5" customHeight="1" x14ac:dyDescent="0.25">
      <c r="A15" s="54" t="s">
        <v>104</v>
      </c>
      <c r="B15" s="37" t="s">
        <v>31</v>
      </c>
      <c r="C15" s="46">
        <v>11</v>
      </c>
      <c r="D15" s="47">
        <v>13</v>
      </c>
      <c r="E15" s="38">
        <v>15</v>
      </c>
      <c r="F15" s="46">
        <v>13.37</v>
      </c>
      <c r="G15" s="37" t="s">
        <v>32</v>
      </c>
      <c r="H15" s="37" t="s">
        <v>32</v>
      </c>
      <c r="I15" s="37">
        <v>1</v>
      </c>
    </row>
    <row r="16" spans="1:11" ht="60.75" customHeight="1" x14ac:dyDescent="0.25">
      <c r="A16" s="54" t="s">
        <v>105</v>
      </c>
      <c r="B16" s="37" t="s">
        <v>108</v>
      </c>
      <c r="C16" s="46">
        <v>20</v>
      </c>
      <c r="D16" s="47">
        <v>25</v>
      </c>
      <c r="E16" s="38">
        <v>30</v>
      </c>
      <c r="F16" s="46">
        <v>24</v>
      </c>
      <c r="G16" s="37" t="s">
        <v>32</v>
      </c>
      <c r="H16" s="37" t="s">
        <v>32</v>
      </c>
      <c r="I16" s="37">
        <v>1</v>
      </c>
    </row>
    <row r="17" spans="1:9" ht="60.75" customHeight="1" x14ac:dyDescent="0.25">
      <c r="A17" s="54" t="s">
        <v>106</v>
      </c>
      <c r="B17" s="37" t="s">
        <v>31</v>
      </c>
      <c r="C17" s="46" t="s">
        <v>111</v>
      </c>
      <c r="D17" s="47">
        <v>5.5</v>
      </c>
      <c r="E17" s="38" t="s">
        <v>110</v>
      </c>
      <c r="F17" s="46" t="s">
        <v>112</v>
      </c>
      <c r="G17" s="37" t="s">
        <v>32</v>
      </c>
      <c r="H17" s="37" t="s">
        <v>32</v>
      </c>
      <c r="I17" s="37">
        <v>1</v>
      </c>
    </row>
    <row r="18" spans="1:9" ht="101.25" customHeight="1" x14ac:dyDescent="0.25">
      <c r="A18" s="54" t="s">
        <v>107</v>
      </c>
      <c r="B18" s="37" t="s">
        <v>109</v>
      </c>
      <c r="C18" s="46">
        <v>6</v>
      </c>
      <c r="D18" s="47">
        <v>6</v>
      </c>
      <c r="E18" s="38">
        <v>6</v>
      </c>
      <c r="F18" s="46">
        <v>8</v>
      </c>
      <c r="G18" s="37" t="s">
        <v>32</v>
      </c>
      <c r="H18" s="37" t="s">
        <v>32</v>
      </c>
      <c r="I18" s="37">
        <v>1</v>
      </c>
    </row>
    <row r="19" spans="1:9" ht="35.25" customHeight="1" x14ac:dyDescent="0.25">
      <c r="A19" s="48" t="s">
        <v>33</v>
      </c>
      <c r="B19" s="89"/>
      <c r="C19" s="89"/>
      <c r="D19" s="89"/>
      <c r="E19" s="89"/>
      <c r="F19" s="89"/>
      <c r="G19" s="89"/>
      <c r="H19" s="89"/>
      <c r="I19" s="55">
        <v>6.5</v>
      </c>
    </row>
    <row r="20" spans="1:9" ht="65.25" customHeight="1" x14ac:dyDescent="0.25">
      <c r="A20" s="48" t="s">
        <v>34</v>
      </c>
      <c r="B20" s="86" t="s">
        <v>113</v>
      </c>
      <c r="C20" s="87"/>
      <c r="D20" s="87"/>
      <c r="E20" s="87"/>
      <c r="F20" s="87"/>
      <c r="G20" s="87"/>
      <c r="H20" s="87"/>
      <c r="I20" s="88"/>
    </row>
    <row r="21" spans="1:9" ht="65.25" customHeight="1" x14ac:dyDescent="0.25">
      <c r="A21" s="50"/>
      <c r="B21" s="51"/>
      <c r="C21" s="51"/>
      <c r="D21" s="51"/>
      <c r="E21" s="51"/>
      <c r="F21" s="51"/>
      <c r="G21" s="51"/>
      <c r="H21" s="51"/>
      <c r="I21" s="51"/>
    </row>
    <row r="22" spans="1:9" ht="31.5" x14ac:dyDescent="0.25">
      <c r="A22" s="53" t="s">
        <v>35</v>
      </c>
      <c r="B22" s="52"/>
      <c r="C22" s="52"/>
      <c r="H22" s="40" t="s">
        <v>21</v>
      </c>
      <c r="I22" s="42"/>
    </row>
    <row r="23" spans="1:9" x14ac:dyDescent="0.25">
      <c r="A23" s="53"/>
      <c r="B23" s="52"/>
      <c r="C23" s="52"/>
      <c r="I23" s="42"/>
    </row>
    <row r="24" spans="1:9" x14ac:dyDescent="0.25">
      <c r="A24" s="53"/>
      <c r="B24" s="52"/>
      <c r="C24" s="52"/>
      <c r="I24" s="42"/>
    </row>
    <row r="26" spans="1:9" x14ac:dyDescent="0.25">
      <c r="A26" s="49" t="s">
        <v>114</v>
      </c>
    </row>
    <row r="27" spans="1:9" x14ac:dyDescent="0.25">
      <c r="A27" s="49" t="s">
        <v>36</v>
      </c>
    </row>
  </sheetData>
  <mergeCells count="12">
    <mergeCell ref="I1:I4"/>
    <mergeCell ref="B20:I20"/>
    <mergeCell ref="A8:I8"/>
    <mergeCell ref="I9:I10"/>
    <mergeCell ref="B19:H19"/>
    <mergeCell ref="A9:A10"/>
    <mergeCell ref="B9:B10"/>
    <mergeCell ref="C9:E9"/>
    <mergeCell ref="F9:H9"/>
    <mergeCell ref="A5:J5"/>
    <mergeCell ref="D7:F7"/>
    <mergeCell ref="A6:I6"/>
  </mergeCells>
  <phoneticPr fontId="1" type="noConversion"/>
  <pageMargins left="0" right="0" top="0" bottom="0" header="0.19685039370078741" footer="0.15748031496062992"/>
  <pageSetup paperSize="9" scale="79" orientation="landscape" r:id="rId1"/>
  <headerFooter alignWithMargins="0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исполнение программы</vt:lpstr>
      <vt:lpstr> оценка  эффективности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2014-02-27T03:43:08Z</cp:lastPrinted>
  <dcterms:created xsi:type="dcterms:W3CDTF">1996-10-08T23:32:33Z</dcterms:created>
  <dcterms:modified xsi:type="dcterms:W3CDTF">2014-04-09T03:06:13Z</dcterms:modified>
</cp:coreProperties>
</file>